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a253f31698bbcf/Documents/Geerz/Remittances/Australia/"/>
    </mc:Choice>
  </mc:AlternateContent>
  <xr:revisionPtr revIDLastSave="289" documentId="13_ncr:1_{AE2609CF-8CF1-4A71-A69B-7B42D36574B3}" xr6:coauthVersionLast="47" xr6:coauthVersionMax="47" xr10:uidLastSave="{678F0396-EA92-4035-B1D1-C0C2C3EA0296}"/>
  <bookViews>
    <workbookView xWindow="-110" yWindow="-110" windowWidth="19420" windowHeight="10420" xr2:uid="{00000000-000D-0000-FFFF-FFFF00000000}"/>
  </bookViews>
  <sheets>
    <sheet name="Payments_Destination" sheetId="1" r:id="rId1"/>
    <sheet name="Sheet2" sheetId="3" r:id="rId2"/>
  </sheets>
  <definedNames>
    <definedName name="_xlnm._FilterDatabase" localSheetId="0" hidden="1">Payments_Destination!$A$7:$Q$7</definedName>
    <definedName name="_thankQInternalReportRef_">"DavidbNAT JENFA_TS 7/05/2021 10:36:18 AM"</definedName>
    <definedName name="Period">Payments_Destination!$E$3</definedName>
    <definedName name="_xlnm.Print_Titles" localSheetId="0">Payments_Destination!$7:$7</definedName>
    <definedName name="StartReport">Payments_Destination!$A$8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J106" i="1"/>
  <c r="J94" i="1"/>
  <c r="J96" i="1"/>
  <c r="J97" i="1"/>
  <c r="G5" i="3"/>
  <c r="G6" i="3"/>
  <c r="G7" i="3"/>
  <c r="G8" i="3"/>
  <c r="G9" i="3"/>
  <c r="G4" i="3"/>
  <c r="F4" i="3"/>
  <c r="F5" i="3"/>
  <c r="F6" i="3"/>
  <c r="F7" i="3"/>
  <c r="F8" i="3"/>
  <c r="F9" i="3"/>
  <c r="D3" i="3"/>
  <c r="D4" i="3"/>
  <c r="D5" i="3"/>
  <c r="D6" i="3"/>
  <c r="D7" i="3"/>
  <c r="D8" i="3"/>
  <c r="D9" i="3"/>
  <c r="D2" i="3"/>
  <c r="K90" i="1" l="1"/>
  <c r="K91" i="1" s="1"/>
  <c r="K92" i="1" s="1"/>
  <c r="J90" i="1"/>
  <c r="J91" i="1" s="1"/>
  <c r="J92" i="1" s="1"/>
  <c r="K5" i="1" l="1"/>
  <c r="J5" i="1"/>
</calcChain>
</file>

<file path=xl/sharedStrings.xml><?xml version="1.0" encoding="utf-8"?>
<sst xmlns="http://schemas.openxmlformats.org/spreadsheetml/2006/main" count="913" uniqueCount="349">
  <si>
    <t>Period</t>
  </si>
  <si>
    <t>Grand Totals</t>
  </si>
  <si>
    <t>Serial Number</t>
  </si>
  <si>
    <t>Description</t>
  </si>
  <si>
    <t>Date of Payment</t>
  </si>
  <si>
    <t>Payment Amount</t>
  </si>
  <si>
    <t>Payment Type</t>
  </si>
  <si>
    <t>Destination Code</t>
  </si>
  <si>
    <t>Transaction ID</t>
  </si>
  <si>
    <t>Ledger Code</t>
  </si>
  <si>
    <t>Notes</t>
  </si>
  <si>
    <t>Narrative</t>
  </si>
  <si>
    <t>Anonymous ?</t>
  </si>
  <si>
    <t>Title</t>
  </si>
  <si>
    <t>First Name</t>
  </si>
  <si>
    <t>Surname or Organisation</t>
  </si>
  <si>
    <t>GST</t>
  </si>
  <si>
    <t>Batch</t>
  </si>
  <si>
    <t>Payments by Destination Report</t>
  </si>
  <si>
    <t>000000884752</t>
  </si>
  <si>
    <t>0026693</t>
  </si>
  <si>
    <t>Mr</t>
  </si>
  <si>
    <t>Sam (Shmuel)</t>
  </si>
  <si>
    <t>Alter</t>
  </si>
  <si>
    <t>B16971</t>
  </si>
  <si>
    <t>Internet</t>
  </si>
  <si>
    <t>Geerz 13276_VIC</t>
  </si>
  <si>
    <t>Geerz Environmental Education Program</t>
  </si>
  <si>
    <t>4-5820</t>
  </si>
  <si>
    <t>Supporting Gideon Harkham</t>
  </si>
  <si>
    <t>000000896306</t>
  </si>
  <si>
    <t>0001800</t>
  </si>
  <si>
    <t>Justin</t>
  </si>
  <si>
    <t>Ben-David</t>
  </si>
  <si>
    <t>B17368</t>
  </si>
  <si>
    <t>000000884750</t>
  </si>
  <si>
    <t>0087423</t>
  </si>
  <si>
    <t>Avraham</t>
  </si>
  <si>
    <t>Cohney</t>
  </si>
  <si>
    <t>000000895334</t>
  </si>
  <si>
    <t>0014911</t>
  </si>
  <si>
    <t xml:space="preserve">Mr </t>
  </si>
  <si>
    <t>Andrew</t>
  </si>
  <si>
    <t>Davis</t>
  </si>
  <si>
    <t>B17312</t>
  </si>
  <si>
    <t>Sponsor Adam Goldberger</t>
  </si>
  <si>
    <t>000000898413</t>
  </si>
  <si>
    <t>0088055</t>
  </si>
  <si>
    <t>Yoel</t>
  </si>
  <si>
    <t>Eisenberg</t>
  </si>
  <si>
    <t>B17426</t>
  </si>
  <si>
    <t>000000895316</t>
  </si>
  <si>
    <t>0029316</t>
  </si>
  <si>
    <t>Len</t>
  </si>
  <si>
    <t>Faraday</t>
  </si>
  <si>
    <t>000000895333</t>
  </si>
  <si>
    <t>0004808</t>
  </si>
  <si>
    <t>Simon</t>
  </si>
  <si>
    <t>Feiglin</t>
  </si>
  <si>
    <t>000000885510</t>
  </si>
  <si>
    <t>0018279</t>
  </si>
  <si>
    <t>Mrs</t>
  </si>
  <si>
    <t>Michelle</t>
  </si>
  <si>
    <t>000000886383</t>
  </si>
  <si>
    <t>000000868914</t>
  </si>
  <si>
    <t>0032958</t>
  </si>
  <si>
    <t>Rabbi</t>
  </si>
  <si>
    <t>Ronnie</t>
  </si>
  <si>
    <t>Figdor</t>
  </si>
  <si>
    <t>B09925</t>
  </si>
  <si>
    <t>000000895439</t>
  </si>
  <si>
    <t>0036159</t>
  </si>
  <si>
    <t>Dr</t>
  </si>
  <si>
    <t>Mark</t>
  </si>
  <si>
    <t>Franck</t>
  </si>
  <si>
    <t>B17341</t>
  </si>
  <si>
    <t>000000897808</t>
  </si>
  <si>
    <t>0011690</t>
  </si>
  <si>
    <t>Daniel</t>
  </si>
  <si>
    <t>000000885707</t>
  </si>
  <si>
    <t>0018109</t>
  </si>
  <si>
    <t>Bernard</t>
  </si>
  <si>
    <t>Freedman</t>
  </si>
  <si>
    <t>000000895332</t>
  </si>
  <si>
    <t>0029292</t>
  </si>
  <si>
    <t>Karl</t>
  </si>
  <si>
    <t>Ginzburg</t>
  </si>
  <si>
    <t>000000888301</t>
  </si>
  <si>
    <t>0018844</t>
  </si>
  <si>
    <t>Sara</t>
  </si>
  <si>
    <t>Gold</t>
  </si>
  <si>
    <t>B17071</t>
  </si>
  <si>
    <t>Credit Card</t>
  </si>
  <si>
    <t>000000897792</t>
  </si>
  <si>
    <t>0012503</t>
  </si>
  <si>
    <t>Craig</t>
  </si>
  <si>
    <t>Goldberg</t>
  </si>
  <si>
    <t>000000895329</t>
  </si>
  <si>
    <t>0087941</t>
  </si>
  <si>
    <t>Gabriel</t>
  </si>
  <si>
    <t>Grossman</t>
  </si>
  <si>
    <t>000000895379</t>
  </si>
  <si>
    <t>0012506</t>
  </si>
  <si>
    <t>Karp</t>
  </si>
  <si>
    <t>000000895377</t>
  </si>
  <si>
    <t>0015255</t>
  </si>
  <si>
    <t>Zalmy</t>
  </si>
  <si>
    <t>Kass</t>
  </si>
  <si>
    <t>000000888096</t>
  </si>
  <si>
    <t>0024622</t>
  </si>
  <si>
    <t>Ms</t>
  </si>
  <si>
    <t>Molly</t>
  </si>
  <si>
    <t>Kaufman</t>
  </si>
  <si>
    <t>000000763088</t>
  </si>
  <si>
    <t>B09864</t>
  </si>
  <si>
    <t>000000887105</t>
  </si>
  <si>
    <t>0087449</t>
  </si>
  <si>
    <t>Russell</t>
  </si>
  <si>
    <t>Kumar</t>
  </si>
  <si>
    <t>B17030</t>
  </si>
  <si>
    <t>Pre-Banked</t>
  </si>
  <si>
    <t>000000898627</t>
  </si>
  <si>
    <t>B17454</t>
  </si>
  <si>
    <t>000000899009</t>
  </si>
  <si>
    <t>0021240</t>
  </si>
  <si>
    <t>Haviva</t>
  </si>
  <si>
    <t>Lederman</t>
  </si>
  <si>
    <t>B17468</t>
  </si>
  <si>
    <t>For Elie and Gavriel</t>
  </si>
  <si>
    <t>000000899038</t>
  </si>
  <si>
    <t>0007335</t>
  </si>
  <si>
    <t>Elie</t>
  </si>
  <si>
    <t xml:space="preserve">Lederman </t>
  </si>
  <si>
    <t>Rider: Haviva</t>
  </si>
  <si>
    <t>000000888229</t>
  </si>
  <si>
    <t>B17070</t>
  </si>
  <si>
    <t>000000895009</t>
  </si>
  <si>
    <t>000000885509</t>
  </si>
  <si>
    <t>000000873737</t>
  </si>
  <si>
    <t>0031795</t>
  </si>
  <si>
    <t>Janice</t>
  </si>
  <si>
    <t>000000878393</t>
  </si>
  <si>
    <t>B16635</t>
  </si>
  <si>
    <t>000000127503</t>
  </si>
  <si>
    <t>B02604</t>
  </si>
  <si>
    <t>000000138325</t>
  </si>
  <si>
    <t>B02889</t>
  </si>
  <si>
    <t>000000142434</t>
  </si>
  <si>
    <t>B03042</t>
  </si>
  <si>
    <t>000000148163</t>
  </si>
  <si>
    <t>B03416</t>
  </si>
  <si>
    <t>000000151079</t>
  </si>
  <si>
    <t>B03623</t>
  </si>
  <si>
    <t>000000343866</t>
  </si>
  <si>
    <t>B04097</t>
  </si>
  <si>
    <t>000000896285</t>
  </si>
  <si>
    <t>0015142</t>
  </si>
  <si>
    <t>Alan M</t>
  </si>
  <si>
    <t>Lotzoff</t>
  </si>
  <si>
    <t>000000895378</t>
  </si>
  <si>
    <t>0001908</t>
  </si>
  <si>
    <t>Ezra</t>
  </si>
  <si>
    <t>May</t>
  </si>
  <si>
    <t>Sponsor Adam Goldberg</t>
  </si>
  <si>
    <t>000000898578</t>
  </si>
  <si>
    <t>000000888232</t>
  </si>
  <si>
    <t>000000895342</t>
  </si>
  <si>
    <t>0087942</t>
  </si>
  <si>
    <t>Gary</t>
  </si>
  <si>
    <t>Moskow</t>
  </si>
  <si>
    <t>Sponsoring Adam Goldberger</t>
  </si>
  <si>
    <t>000000897806</t>
  </si>
  <si>
    <t>0037157</t>
  </si>
  <si>
    <t>Alan</t>
  </si>
  <si>
    <t>Moss</t>
  </si>
  <si>
    <t>000000881653</t>
  </si>
  <si>
    <t>0087289</t>
  </si>
  <si>
    <t>David</t>
  </si>
  <si>
    <t>Naphtali</t>
  </si>
  <si>
    <t>B16762</t>
  </si>
  <si>
    <t>000000883860</t>
  </si>
  <si>
    <t>0022563</t>
  </si>
  <si>
    <t>Michael</t>
  </si>
  <si>
    <t>B16900</t>
  </si>
  <si>
    <t>000000898992</t>
  </si>
  <si>
    <t>0088149</t>
  </si>
  <si>
    <t>Phong</t>
  </si>
  <si>
    <t>Neang</t>
  </si>
  <si>
    <t>000000895335</t>
  </si>
  <si>
    <t>0001803</t>
  </si>
  <si>
    <t>Eli</t>
  </si>
  <si>
    <t>Nossbaum</t>
  </si>
  <si>
    <t>000000895355</t>
  </si>
  <si>
    <t>0015600</t>
  </si>
  <si>
    <t>Doron</t>
  </si>
  <si>
    <t>Paluch</t>
  </si>
  <si>
    <t>000000763597</t>
  </si>
  <si>
    <t>0023508</t>
  </si>
  <si>
    <t>Gloria</t>
  </si>
  <si>
    <t>Rubenstein</t>
  </si>
  <si>
    <t>000000886571</t>
  </si>
  <si>
    <t>0021452</t>
  </si>
  <si>
    <t>Sara Lederman Charitable Foundation</t>
  </si>
  <si>
    <t>B17017</t>
  </si>
  <si>
    <t>Cheque</t>
  </si>
  <si>
    <t>000000887603</t>
  </si>
  <si>
    <t>0021650</t>
  </si>
  <si>
    <t>Sharron</t>
  </si>
  <si>
    <t>Singer</t>
  </si>
  <si>
    <t>000000898736</t>
  </si>
  <si>
    <t>0021649</t>
  </si>
  <si>
    <t>Stephen</t>
  </si>
  <si>
    <t>Elie and Gavriel lederman</t>
  </si>
  <si>
    <t>000000888233</t>
  </si>
  <si>
    <t>0024377</t>
  </si>
  <si>
    <t>Peter</t>
  </si>
  <si>
    <t>Stach</t>
  </si>
  <si>
    <t>000000899036</t>
  </si>
  <si>
    <t>0014097</t>
  </si>
  <si>
    <t>Teller</t>
  </si>
  <si>
    <t xml:space="preserve">Rider: Adam Goldberger </t>
  </si>
  <si>
    <t>000000883825</t>
  </si>
  <si>
    <t>0026819</t>
  </si>
  <si>
    <t>Norman</t>
  </si>
  <si>
    <t>Tendler</t>
  </si>
  <si>
    <t>000000883911</t>
  </si>
  <si>
    <t>0025374</t>
  </si>
  <si>
    <t>Moshe</t>
  </si>
  <si>
    <t>Trebish</t>
  </si>
  <si>
    <t>000000898999</t>
  </si>
  <si>
    <t>0029271</t>
  </si>
  <si>
    <t>Weinstein</t>
  </si>
  <si>
    <t>Go Adam</t>
  </si>
  <si>
    <t>000000895337</t>
  </si>
  <si>
    <t>0026317</t>
  </si>
  <si>
    <t>Werdiger</t>
  </si>
  <si>
    <t>000000898984</t>
  </si>
  <si>
    <t>0020022</t>
  </si>
  <si>
    <t>Pauline</t>
  </si>
  <si>
    <t>Wroby</t>
  </si>
  <si>
    <t>000000344455</t>
  </si>
  <si>
    <t>B04198</t>
  </si>
  <si>
    <t>Mazaltov Elie Lederman on the bike ride</t>
  </si>
  <si>
    <t>000000142876</t>
  </si>
  <si>
    <t>B03050</t>
  </si>
  <si>
    <t>000000888089</t>
  </si>
  <si>
    <t>000000888091</t>
  </si>
  <si>
    <t>0087463</t>
  </si>
  <si>
    <t>Zeman</t>
  </si>
  <si>
    <t>000000888167</t>
  </si>
  <si>
    <t>0087466</t>
  </si>
  <si>
    <t>Matthew</t>
  </si>
  <si>
    <t>Beach</t>
  </si>
  <si>
    <t>B16990</t>
  </si>
  <si>
    <t>GEERZ_NSW</t>
  </si>
  <si>
    <t>Geerz - Youth Environmental Education Program</t>
  </si>
  <si>
    <t xml:space="preserve"> 4-5820</t>
  </si>
  <si>
    <t>000000888437</t>
  </si>
  <si>
    <t>0087474</t>
  </si>
  <si>
    <t xml:space="preserve">Mark </t>
  </si>
  <si>
    <t>Carnegie</t>
  </si>
  <si>
    <t>000000895364</t>
  </si>
  <si>
    <t>0043174</t>
  </si>
  <si>
    <t>B17159</t>
  </si>
  <si>
    <t>000000899317</t>
  </si>
  <si>
    <t>0058988</t>
  </si>
  <si>
    <t>Samuel</t>
  </si>
  <si>
    <t>Ginges</t>
  </si>
  <si>
    <t>000000884525</t>
  </si>
  <si>
    <t>B16957</t>
  </si>
  <si>
    <t>000000895440</t>
  </si>
  <si>
    <t>0045778</t>
  </si>
  <si>
    <t>Gideon</t>
  </si>
  <si>
    <t>Harkham</t>
  </si>
  <si>
    <t>000000888231</t>
  </si>
  <si>
    <t>B17073</t>
  </si>
  <si>
    <t>000000895312</t>
  </si>
  <si>
    <t>0075071</t>
  </si>
  <si>
    <t>Paul</t>
  </si>
  <si>
    <t>Lewis</t>
  </si>
  <si>
    <t>000000888148</t>
  </si>
  <si>
    <t>0087464</t>
  </si>
  <si>
    <t>Ian</t>
  </si>
  <si>
    <t>Riley</t>
  </si>
  <si>
    <t>000000895308</t>
  </si>
  <si>
    <t>0044168</t>
  </si>
  <si>
    <t>Trevor</t>
  </si>
  <si>
    <t>Sacks</t>
  </si>
  <si>
    <t>000000895363</t>
  </si>
  <si>
    <t>0075854</t>
  </si>
  <si>
    <t>Jonathan</t>
  </si>
  <si>
    <t>000000884384</t>
  </si>
  <si>
    <t>0065691</t>
  </si>
  <si>
    <t>Earl</t>
  </si>
  <si>
    <t>Schonberger</t>
  </si>
  <si>
    <t>000000884225</t>
  </si>
  <si>
    <t>0055333</t>
  </si>
  <si>
    <t>Sekel</t>
  </si>
  <si>
    <t>B16878</t>
  </si>
  <si>
    <t>000000884323</t>
  </si>
  <si>
    <t>0061843</t>
  </si>
  <si>
    <t>Richard</t>
  </si>
  <si>
    <t>000000895474</t>
  </si>
  <si>
    <t>0068552</t>
  </si>
  <si>
    <t>Nathan</t>
  </si>
  <si>
    <t>Smith</t>
  </si>
  <si>
    <t>000000895382</t>
  </si>
  <si>
    <t>0074280</t>
  </si>
  <si>
    <t>Yehoshua</t>
  </si>
  <si>
    <t>Smukler</t>
  </si>
  <si>
    <t>000000896337</t>
  </si>
  <si>
    <t>0072007</t>
  </si>
  <si>
    <t>Steven</t>
  </si>
  <si>
    <t>Taub</t>
  </si>
  <si>
    <t>000000895307</t>
  </si>
  <si>
    <t>0076840</t>
  </si>
  <si>
    <t>000000539017</t>
  </si>
  <si>
    <t>0059654</t>
  </si>
  <si>
    <t>Wahlhaus</t>
  </si>
  <si>
    <t>B08948</t>
  </si>
  <si>
    <t>000000898950</t>
  </si>
  <si>
    <t>0088096</t>
  </si>
  <si>
    <t>Darryl</t>
  </si>
  <si>
    <t>Bruce</t>
  </si>
  <si>
    <t>B17471</t>
  </si>
  <si>
    <t>GEERZ_WA</t>
  </si>
  <si>
    <t>Geerz Youth Cycle enviro/educ. program</t>
  </si>
  <si>
    <t>from 01 Jan 2000 until 07 May 2021</t>
  </si>
  <si>
    <t>Totals</t>
  </si>
  <si>
    <t>Elie Lederman - in pledges</t>
  </si>
  <si>
    <t>neangphong@hotmail.com</t>
  </si>
  <si>
    <t>‎havivaled@gmail.com</t>
  </si>
  <si>
    <t>Yellow means I put them all in to the system. - Finished on May 12.</t>
  </si>
  <si>
    <t>Transfer Date</t>
  </si>
  <si>
    <t>NIS amount transferred</t>
  </si>
  <si>
    <t>Guesstimate in AUD</t>
  </si>
  <si>
    <t xml:space="preserve"> </t>
  </si>
  <si>
    <t>Exchange Rate</t>
  </si>
  <si>
    <t>AUD amount from Gary</t>
  </si>
  <si>
    <t>May??</t>
  </si>
  <si>
    <t>AUD amount plus 10%</t>
  </si>
  <si>
    <t>10% of AUD amount</t>
  </si>
  <si>
    <t>April</t>
  </si>
  <si>
    <t>Donation total!</t>
  </si>
  <si>
    <t>Jan</t>
  </si>
  <si>
    <t>December</t>
  </si>
  <si>
    <t>y</t>
  </si>
  <si>
    <t>=SUM(J9:J32)</t>
  </si>
  <si>
    <t>Processing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</si>
</sst>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"/>
    <numFmt numFmtId="165" formatCode="&quot;$&quot;#,##0.00"/>
    <numFmt numFmtId="166" formatCode="[$-C09]dd\-mmm\-yy;@"/>
  </numFmts>
  <fonts count="14" x14ac:knownFonts="1">
    <font>
      <sz val="10"/>
      <name val="Arial"/>
    </font>
    <font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14"/>
      <color indexed="21"/>
      <name val="Verdana"/>
      <family val="2"/>
    </font>
    <font>
      <b/>
      <sz val="14"/>
      <name val="Verdana"/>
      <family val="2"/>
    </font>
    <font>
      <b/>
      <sz val="8"/>
      <color indexed="21"/>
      <name val="Verdana"/>
      <family val="2"/>
    </font>
    <font>
      <sz val="8"/>
      <color indexed="21"/>
      <name val="Verdana"/>
      <family val="2"/>
    </font>
    <font>
      <b/>
      <sz val="10"/>
      <name val="Verdana"/>
      <family val="2"/>
    </font>
    <font>
      <sz val="15"/>
      <color rgb="FF2E3C57"/>
      <name val="Arial"/>
      <family val="2"/>
    </font>
    <font>
      <sz val="10"/>
      <name val="Arial"/>
      <family val="2"/>
    </font>
    <font>
      <b/>
      <u/>
      <sz val="8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164" fontId="1" fillId="0" borderId="0" xfId="0" applyNumberFormat="1" applyFont="1" applyBorder="1"/>
    <xf numFmtId="1" fontId="1" fillId="0" borderId="0" xfId="0" applyNumberFormat="1" applyFont="1" applyBorder="1"/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Alignment="1"/>
    <xf numFmtId="166" fontId="1" fillId="0" borderId="0" xfId="0" applyNumberFormat="1" applyFont="1" applyAlignment="1"/>
    <xf numFmtId="164" fontId="1" fillId="0" borderId="0" xfId="0" applyNumberFormat="1" applyFont="1" applyAlignment="1"/>
    <xf numFmtId="164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/>
    <xf numFmtId="164" fontId="6" fillId="0" borderId="0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164" fontId="7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164" fontId="7" fillId="2" borderId="2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vertical="center"/>
    </xf>
    <xf numFmtId="49" fontId="1" fillId="0" borderId="0" xfId="0" applyNumberFormat="1" applyFont="1" applyBorder="1"/>
    <xf numFmtId="49" fontId="8" fillId="2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7" fillId="2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/>
    <xf numFmtId="49" fontId="9" fillId="0" borderId="3" xfId="0" applyNumberFormat="1" applyFont="1" applyBorder="1" applyAlignment="1"/>
    <xf numFmtId="166" fontId="9" fillId="0" borderId="3" xfId="0" applyNumberFormat="1" applyFont="1" applyBorder="1" applyAlignment="1"/>
    <xf numFmtId="164" fontId="9" fillId="0" borderId="3" xfId="0" applyNumberFormat="1" applyFont="1" applyBorder="1" applyAlignment="1"/>
    <xf numFmtId="49" fontId="9" fillId="0" borderId="3" xfId="0" applyNumberFormat="1" applyFont="1" applyFill="1" applyBorder="1" applyAlignment="1"/>
    <xf numFmtId="0" fontId="9" fillId="0" borderId="3" xfId="0" applyFont="1" applyFill="1" applyBorder="1" applyAlignment="1"/>
    <xf numFmtId="49" fontId="9" fillId="0" borderId="0" xfId="0" applyNumberFormat="1" applyFont="1" applyBorder="1" applyAlignment="1"/>
    <xf numFmtId="166" fontId="9" fillId="0" borderId="0" xfId="0" applyNumberFormat="1" applyFont="1" applyBorder="1" applyAlignment="1"/>
    <xf numFmtId="164" fontId="9" fillId="0" borderId="0" xfId="0" applyNumberFormat="1" applyFont="1" applyBorder="1" applyAlignment="1"/>
    <xf numFmtId="49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49" fontId="1" fillId="3" borderId="0" xfId="0" applyNumberFormat="1" applyFont="1" applyFill="1" applyAlignment="1"/>
    <xf numFmtId="166" fontId="1" fillId="3" borderId="0" xfId="0" applyNumberFormat="1" applyFont="1" applyFill="1" applyAlignment="1"/>
    <xf numFmtId="164" fontId="1" fillId="3" borderId="0" xfId="0" applyNumberFormat="1" applyFont="1" applyFill="1" applyAlignment="1"/>
    <xf numFmtId="49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4" fontId="10" fillId="0" borderId="0" xfId="0" applyNumberFormat="1" applyFont="1"/>
    <xf numFmtId="4" fontId="11" fillId="4" borderId="6" xfId="0" applyNumberFormat="1" applyFont="1" applyFill="1" applyBorder="1" applyAlignment="1">
      <alignment horizontal="right" vertical="top" wrapText="1"/>
    </xf>
    <xf numFmtId="0" fontId="11" fillId="3" borderId="4" xfId="0" applyFont="1" applyFill="1" applyBorder="1" applyAlignment="1">
      <alignment horizontal="left" vertical="top" wrapText="1"/>
    </xf>
    <xf numFmtId="4" fontId="11" fillId="3" borderId="5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/>
    <xf numFmtId="2" fontId="12" fillId="0" borderId="0" xfId="0" applyNumberFormat="1" applyFont="1" applyFill="1" applyAlignment="1"/>
    <xf numFmtId="164" fontId="12" fillId="0" borderId="0" xfId="0" applyNumberFormat="1" applyFont="1" applyFill="1" applyAlignment="1"/>
    <xf numFmtId="15" fontId="11" fillId="0" borderId="6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Alignment="1"/>
    <xf numFmtId="164" fontId="1" fillId="0" borderId="0" xfId="0" applyNumberFormat="1" applyFont="1" applyFill="1" applyAlignment="1"/>
    <xf numFmtId="166" fontId="1" fillId="0" borderId="0" xfId="0" applyNumberFormat="1" applyFont="1" applyFill="1" applyAlignment="1"/>
    <xf numFmtId="15" fontId="11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5" fontId="11" fillId="4" borderId="6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4" fontId="11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49" fontId="7" fillId="2" borderId="2" xfId="0" applyNumberFormat="1" applyFont="1" applyFill="1" applyBorder="1" applyAlignment="1">
      <alignment horizontal="left" vertical="center"/>
    </xf>
    <xf numFmtId="4" fontId="11" fillId="3" borderId="5" xfId="0" applyNumberFormat="1" applyFont="1" applyFill="1" applyBorder="1" applyAlignment="1">
      <alignment horizontal="right" vertical="top" wrapText="1"/>
    </xf>
    <xf numFmtId="4" fontId="0" fillId="0" borderId="0" xfId="0" applyNumberFormat="1" applyFill="1" applyAlignment="1">
      <alignment horizontal="right"/>
    </xf>
    <xf numFmtId="4" fontId="11" fillId="3" borderId="5" xfId="0" applyNumberFormat="1" applyFont="1" applyFill="1" applyBorder="1" applyAlignment="1">
      <alignment vertical="top" wrapText="1"/>
    </xf>
    <xf numFmtId="0" fontId="0" fillId="0" borderId="0" xfId="0" applyFill="1" applyAlignment="1"/>
    <xf numFmtId="0" fontId="0" fillId="0" borderId="0" xfId="0" applyAlignment="1"/>
    <xf numFmtId="4" fontId="0" fillId="0" borderId="0" xfId="0" applyNumberFormat="1" applyAlignment="1"/>
    <xf numFmtId="49" fontId="1" fillId="0" borderId="0" xfId="0" applyNumberFormat="1" applyFont="1" applyBorder="1" applyAlignment="1"/>
    <xf numFmtId="166" fontId="1" fillId="0" borderId="0" xfId="0" applyNumberFormat="1" applyFont="1" applyBorder="1" applyAlignment="1"/>
    <xf numFmtId="164" fontId="1" fillId="0" borderId="0" xfId="0" applyNumberFormat="1" applyFont="1" applyBorder="1" applyAlignment="1"/>
    <xf numFmtId="49" fontId="13" fillId="3" borderId="0" xfId="0" applyNumberFormat="1" applyFont="1" applyFill="1" applyAlignment="1"/>
    <xf numFmtId="49" fontId="1" fillId="3" borderId="3" xfId="0" applyNumberFormat="1" applyFont="1" applyFill="1" applyBorder="1" applyAlignment="1"/>
    <xf numFmtId="166" fontId="1" fillId="3" borderId="3" xfId="0" applyNumberFormat="1" applyFont="1" applyFill="1" applyBorder="1" applyAlignment="1"/>
    <xf numFmtId="164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49" fontId="1" fillId="5" borderId="0" xfId="0" applyNumberFormat="1" applyFont="1" applyFill="1" applyAlignment="1"/>
    <xf numFmtId="166" fontId="1" fillId="5" borderId="0" xfId="0" applyNumberFormat="1" applyFont="1" applyFill="1" applyAlignment="1"/>
    <xf numFmtId="164" fontId="1" fillId="5" borderId="0" xfId="0" applyNumberFormat="1" applyFont="1" applyFill="1" applyAlignment="1"/>
    <xf numFmtId="49" fontId="1" fillId="5" borderId="0" xfId="0" applyNumberFormat="1" applyFont="1" applyFill="1" applyBorder="1" applyAlignment="1"/>
    <xf numFmtId="0" fontId="1" fillId="5" borderId="0" xfId="0" applyFont="1" applyFill="1" applyBorder="1" applyAlignment="1"/>
    <xf numFmtId="166" fontId="1" fillId="5" borderId="0" xfId="0" applyNumberFormat="1" applyFont="1" applyFill="1" applyBorder="1" applyAlignment="1"/>
    <xf numFmtId="164" fontId="1" fillId="5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0</xdr:colOff>
      <xdr:row>0</xdr:row>
      <xdr:rowOff>387350</xdr:rowOff>
    </xdr:to>
    <xdr:pic>
      <xdr:nvPicPr>
        <xdr:cNvPr id="1028" name="Picture 3" descr="thankQlog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292101</xdr:colOff>
      <xdr:row>12</xdr:row>
      <xdr:rowOff>30210</xdr:rowOff>
    </xdr:from>
    <xdr:to>
      <xdr:col>9</xdr:col>
      <xdr:colOff>488951</xdr:colOff>
      <xdr:row>22</xdr:row>
      <xdr:rowOff>76604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9E0F6-2C58-4D32-9C0D-0622624B8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1" y="2125710"/>
          <a:ext cx="5003800" cy="1633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tabSelected="1" workbookViewId="0">
      <selection activeCell="E12" sqref="E12"/>
    </sheetView>
  </sheetViews>
  <sheetFormatPr defaultColWidth="9.1796875" defaultRowHeight="10" x14ac:dyDescent="0.2"/>
  <cols>
    <col min="1" max="1" width="13.1796875" style="9" customWidth="1"/>
    <col min="2" max="2" width="8.26953125" style="9" customWidth="1"/>
    <col min="3" max="3" width="5.54296875" style="9" customWidth="1"/>
    <col min="4" max="4" width="12.81640625" style="9" bestFit="1" customWidth="1"/>
    <col min="5" max="5" width="32.7265625" style="9" customWidth="1"/>
    <col min="6" max="6" width="5.1796875" style="9" customWidth="1"/>
    <col min="7" max="7" width="12.7265625" style="9" customWidth="1"/>
    <col min="8" max="8" width="9.7265625" style="10" bestFit="1" customWidth="1"/>
    <col min="9" max="9" width="10.54296875" style="9" bestFit="1" customWidth="1"/>
    <col min="10" max="10" width="24.7265625" style="11" bestFit="1" customWidth="1"/>
    <col min="11" max="11" width="14.36328125" style="11" customWidth="1"/>
    <col min="12" max="12" width="19.54296875" style="9" customWidth="1"/>
    <col min="13" max="13" width="53" style="9" customWidth="1"/>
    <col min="14" max="14" width="12.54296875" style="38" customWidth="1"/>
    <col min="15" max="15" width="6.26953125" style="38" customWidth="1"/>
    <col min="16" max="16" width="34.54296875" style="38" customWidth="1"/>
    <col min="17" max="17" width="13.7265625" style="28" customWidth="1"/>
    <col min="18" max="16384" width="9.1796875" style="28"/>
  </cols>
  <sheetData>
    <row r="1" spans="1:17" s="13" customFormat="1" ht="31.5" customHeight="1" x14ac:dyDescent="0.2">
      <c r="A1" s="1"/>
      <c r="B1" s="12" t="s">
        <v>18</v>
      </c>
      <c r="C1" s="12"/>
      <c r="D1" s="12"/>
      <c r="H1" s="14"/>
      <c r="I1" s="14"/>
      <c r="J1" s="14"/>
      <c r="K1" s="14"/>
      <c r="L1" s="33"/>
      <c r="M1" s="33"/>
    </row>
    <row r="2" spans="1:17" s="13" customFormat="1" ht="4.5" customHeight="1" x14ac:dyDescent="0.2">
      <c r="A2" s="4"/>
      <c r="B2" s="2"/>
      <c r="C2" s="2"/>
      <c r="D2" s="2"/>
      <c r="E2" s="3"/>
      <c r="F2" s="3"/>
      <c r="G2" s="3"/>
      <c r="H2" s="3"/>
      <c r="I2" s="3"/>
      <c r="J2" s="3"/>
      <c r="K2" s="2"/>
      <c r="L2" s="34"/>
      <c r="M2" s="34"/>
    </row>
    <row r="3" spans="1:17" s="25" customFormat="1" ht="16.5" customHeight="1" x14ac:dyDescent="0.25">
      <c r="A3" s="15" t="s">
        <v>0</v>
      </c>
      <c r="B3" s="23"/>
      <c r="C3" s="23"/>
      <c r="D3" s="23"/>
      <c r="E3" s="74" t="s">
        <v>327</v>
      </c>
      <c r="F3" s="74"/>
      <c r="G3" s="74"/>
      <c r="H3" s="74"/>
      <c r="I3" s="74"/>
      <c r="J3" s="74"/>
      <c r="K3" s="29"/>
      <c r="L3" s="23"/>
      <c r="M3" s="23"/>
      <c r="N3" s="23"/>
      <c r="O3" s="23"/>
      <c r="P3" s="23"/>
      <c r="Q3" s="23"/>
    </row>
    <row r="4" spans="1:17" s="24" customFormat="1" ht="5.25" customHeight="1" x14ac:dyDescent="0.25">
      <c r="A4" s="5"/>
      <c r="B4" s="8"/>
      <c r="C4" s="8"/>
      <c r="D4" s="8"/>
      <c r="E4" s="7"/>
      <c r="F4" s="7"/>
      <c r="G4" s="7"/>
      <c r="H4" s="7"/>
      <c r="I4" s="7"/>
      <c r="J4" s="7"/>
      <c r="K4" s="6"/>
    </row>
    <row r="5" spans="1:17" s="26" customFormat="1" ht="24.75" customHeight="1" x14ac:dyDescent="0.25">
      <c r="A5" s="16" t="s">
        <v>1</v>
      </c>
      <c r="B5" s="17"/>
      <c r="C5" s="17"/>
      <c r="D5" s="17"/>
      <c r="E5" s="18"/>
      <c r="F5" s="18"/>
      <c r="G5" s="18"/>
      <c r="H5" s="18"/>
      <c r="I5" s="19"/>
      <c r="J5" s="20">
        <f>SUM(J8:J65536)/2</f>
        <v>321769</v>
      </c>
      <c r="K5" s="30">
        <f>SUM(K8:K65536)/2</f>
        <v>2693</v>
      </c>
      <c r="L5" s="35"/>
      <c r="M5" s="19"/>
      <c r="N5" s="19"/>
      <c r="O5" s="19"/>
      <c r="P5" s="19"/>
      <c r="Q5" s="17"/>
    </row>
    <row r="6" spans="1:17" s="13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31"/>
      <c r="L6" s="36"/>
      <c r="M6" s="36"/>
      <c r="N6" s="36"/>
      <c r="O6" s="36"/>
      <c r="P6" s="36"/>
    </row>
    <row r="7" spans="1:17" s="27" customFormat="1" ht="27.75" customHeight="1" x14ac:dyDescent="0.25">
      <c r="A7" s="21" t="s">
        <v>8</v>
      </c>
      <c r="B7" s="22" t="s">
        <v>2</v>
      </c>
      <c r="C7" s="22" t="s">
        <v>13</v>
      </c>
      <c r="D7" s="22" t="s">
        <v>14</v>
      </c>
      <c r="E7" s="22" t="s">
        <v>15</v>
      </c>
      <c r="F7" s="22"/>
      <c r="G7" s="22" t="s">
        <v>17</v>
      </c>
      <c r="H7" s="22" t="s">
        <v>4</v>
      </c>
      <c r="I7" s="22" t="s">
        <v>6</v>
      </c>
      <c r="J7" s="22" t="s">
        <v>5</v>
      </c>
      <c r="K7" s="32" t="s">
        <v>16</v>
      </c>
      <c r="L7" s="37" t="s">
        <v>7</v>
      </c>
      <c r="M7" s="37" t="s">
        <v>3</v>
      </c>
      <c r="N7" s="37" t="s">
        <v>9</v>
      </c>
      <c r="O7" s="37" t="s">
        <v>10</v>
      </c>
      <c r="P7" s="37" t="s">
        <v>11</v>
      </c>
      <c r="Q7" s="22" t="s">
        <v>12</v>
      </c>
    </row>
    <row r="8" spans="1:17" s="93" customFormat="1" x14ac:dyDescent="0.2">
      <c r="A8" s="89" t="s">
        <v>270</v>
      </c>
      <c r="B8" s="89" t="s">
        <v>271</v>
      </c>
      <c r="C8" s="89" t="s">
        <v>21</v>
      </c>
      <c r="D8" s="89" t="s">
        <v>272</v>
      </c>
      <c r="E8" s="89" t="s">
        <v>273</v>
      </c>
      <c r="F8" s="89" t="s">
        <v>346</v>
      </c>
      <c r="G8" s="89" t="s">
        <v>263</v>
      </c>
      <c r="H8" s="90">
        <v>44274</v>
      </c>
      <c r="I8" s="89" t="s">
        <v>25</v>
      </c>
      <c r="J8" s="91">
        <v>1000</v>
      </c>
      <c r="K8" s="91">
        <v>0</v>
      </c>
      <c r="L8" s="89" t="s">
        <v>254</v>
      </c>
      <c r="M8" s="89" t="s">
        <v>255</v>
      </c>
      <c r="N8" s="92" t="s">
        <v>256</v>
      </c>
      <c r="O8" s="92"/>
      <c r="P8" s="92"/>
    </row>
    <row r="9" spans="1:17" s="93" customFormat="1" x14ac:dyDescent="0.2">
      <c r="A9" s="89" t="s">
        <v>30</v>
      </c>
      <c r="B9" s="89" t="s">
        <v>31</v>
      </c>
      <c r="C9" s="89" t="s">
        <v>21</v>
      </c>
      <c r="D9" s="89" t="s">
        <v>32</v>
      </c>
      <c r="E9" s="89" t="s">
        <v>33</v>
      </c>
      <c r="F9" s="89" t="s">
        <v>346</v>
      </c>
      <c r="G9" s="89" t="s">
        <v>34</v>
      </c>
      <c r="H9" s="90">
        <v>44286</v>
      </c>
      <c r="I9" s="89" t="s">
        <v>25</v>
      </c>
      <c r="J9" s="91">
        <v>50</v>
      </c>
      <c r="K9" s="91">
        <v>0</v>
      </c>
      <c r="L9" s="89" t="s">
        <v>26</v>
      </c>
      <c r="M9" s="89" t="s">
        <v>27</v>
      </c>
      <c r="N9" s="92" t="s">
        <v>28</v>
      </c>
      <c r="O9" s="92"/>
      <c r="P9" s="92"/>
    </row>
    <row r="10" spans="1:17" s="93" customFormat="1" x14ac:dyDescent="0.2">
      <c r="A10" s="89" t="s">
        <v>39</v>
      </c>
      <c r="B10" s="89" t="s">
        <v>40</v>
      </c>
      <c r="C10" s="89" t="s">
        <v>41</v>
      </c>
      <c r="D10" s="89" t="s">
        <v>42</v>
      </c>
      <c r="E10" s="89" t="s">
        <v>43</v>
      </c>
      <c r="F10" s="89" t="s">
        <v>346</v>
      </c>
      <c r="G10" s="89" t="s">
        <v>44</v>
      </c>
      <c r="H10" s="90">
        <v>44270</v>
      </c>
      <c r="I10" s="89" t="s">
        <v>25</v>
      </c>
      <c r="J10" s="91">
        <v>180</v>
      </c>
      <c r="K10" s="91">
        <v>0</v>
      </c>
      <c r="L10" s="89" t="s">
        <v>26</v>
      </c>
      <c r="M10" s="89" t="s">
        <v>27</v>
      </c>
      <c r="N10" s="92" t="s">
        <v>28</v>
      </c>
      <c r="O10" s="92"/>
      <c r="P10" s="92" t="s">
        <v>45</v>
      </c>
    </row>
    <row r="11" spans="1:17" s="93" customFormat="1" x14ac:dyDescent="0.2">
      <c r="A11" s="89" t="s">
        <v>261</v>
      </c>
      <c r="B11" s="89" t="s">
        <v>262</v>
      </c>
      <c r="C11" s="89" t="s">
        <v>66</v>
      </c>
      <c r="D11" s="89" t="s">
        <v>78</v>
      </c>
      <c r="E11" s="89" t="s">
        <v>49</v>
      </c>
      <c r="F11" s="89" t="s">
        <v>346</v>
      </c>
      <c r="G11" s="89" t="s">
        <v>263</v>
      </c>
      <c r="H11" s="90">
        <v>44271</v>
      </c>
      <c r="I11" s="89" t="s">
        <v>25</v>
      </c>
      <c r="J11" s="91">
        <v>360</v>
      </c>
      <c r="K11" s="91">
        <v>0</v>
      </c>
      <c r="L11" s="89" t="s">
        <v>254</v>
      </c>
      <c r="M11" s="89" t="s">
        <v>255</v>
      </c>
      <c r="N11" s="92" t="s">
        <v>256</v>
      </c>
      <c r="O11" s="92"/>
      <c r="P11" s="92"/>
    </row>
    <row r="12" spans="1:17" s="93" customFormat="1" x14ac:dyDescent="0.2">
      <c r="A12" s="89" t="s">
        <v>51</v>
      </c>
      <c r="B12" s="89" t="s">
        <v>52</v>
      </c>
      <c r="C12" s="89" t="s">
        <v>21</v>
      </c>
      <c r="D12" s="89" t="s">
        <v>53</v>
      </c>
      <c r="E12" s="89" t="s">
        <v>54</v>
      </c>
      <c r="F12" s="89" t="s">
        <v>346</v>
      </c>
      <c r="G12" s="89" t="s">
        <v>44</v>
      </c>
      <c r="H12" s="90">
        <v>44270</v>
      </c>
      <c r="I12" s="89" t="s">
        <v>25</v>
      </c>
      <c r="J12" s="91">
        <v>100</v>
      </c>
      <c r="K12" s="91">
        <v>0</v>
      </c>
      <c r="L12" s="89" t="s">
        <v>26</v>
      </c>
      <c r="M12" s="89" t="s">
        <v>27</v>
      </c>
      <c r="N12" s="92" t="s">
        <v>28</v>
      </c>
      <c r="O12" s="92"/>
      <c r="P12" s="92"/>
    </row>
    <row r="13" spans="1:17" s="93" customFormat="1" x14ac:dyDescent="0.2">
      <c r="A13" s="89" t="s">
        <v>55</v>
      </c>
      <c r="B13" s="89" t="s">
        <v>56</v>
      </c>
      <c r="C13" s="89" t="s">
        <v>21</v>
      </c>
      <c r="D13" s="89" t="s">
        <v>57</v>
      </c>
      <c r="E13" s="89" t="s">
        <v>58</v>
      </c>
      <c r="F13" s="89" t="s">
        <v>346</v>
      </c>
      <c r="G13" s="89" t="s">
        <v>44</v>
      </c>
      <c r="H13" s="90">
        <v>44270</v>
      </c>
      <c r="I13" s="89" t="s">
        <v>25</v>
      </c>
      <c r="J13" s="91">
        <v>180</v>
      </c>
      <c r="K13" s="91">
        <v>0</v>
      </c>
      <c r="L13" s="89" t="s">
        <v>26</v>
      </c>
      <c r="M13" s="89" t="s">
        <v>27</v>
      </c>
      <c r="N13" s="92" t="s">
        <v>28</v>
      </c>
      <c r="O13" s="92"/>
      <c r="P13" s="92" t="s">
        <v>45</v>
      </c>
    </row>
    <row r="14" spans="1:17" s="93" customFormat="1" x14ac:dyDescent="0.2">
      <c r="A14" s="92" t="s">
        <v>70</v>
      </c>
      <c r="B14" s="92" t="s">
        <v>71</v>
      </c>
      <c r="C14" s="92" t="s">
        <v>72</v>
      </c>
      <c r="D14" s="92" t="s">
        <v>73</v>
      </c>
      <c r="E14" s="92" t="s">
        <v>74</v>
      </c>
      <c r="F14" s="92" t="s">
        <v>346</v>
      </c>
      <c r="G14" s="92" t="s">
        <v>75</v>
      </c>
      <c r="H14" s="94">
        <v>44274</v>
      </c>
      <c r="I14" s="92" t="s">
        <v>25</v>
      </c>
      <c r="J14" s="95">
        <v>180</v>
      </c>
      <c r="K14" s="95">
        <v>0</v>
      </c>
      <c r="L14" s="92" t="s">
        <v>26</v>
      </c>
      <c r="M14" s="92" t="s">
        <v>27</v>
      </c>
      <c r="N14" s="92" t="s">
        <v>28</v>
      </c>
      <c r="O14" s="92"/>
      <c r="P14" s="92"/>
    </row>
    <row r="15" spans="1:17" s="93" customFormat="1" x14ac:dyDescent="0.2">
      <c r="A15" s="89" t="s">
        <v>83</v>
      </c>
      <c r="B15" s="89" t="s">
        <v>84</v>
      </c>
      <c r="C15" s="89" t="s">
        <v>21</v>
      </c>
      <c r="D15" s="89" t="s">
        <v>85</v>
      </c>
      <c r="E15" s="89" t="s">
        <v>86</v>
      </c>
      <c r="F15" s="89" t="s">
        <v>346</v>
      </c>
      <c r="G15" s="89" t="s">
        <v>44</v>
      </c>
      <c r="H15" s="90">
        <v>44270</v>
      </c>
      <c r="I15" s="89" t="s">
        <v>25</v>
      </c>
      <c r="J15" s="91">
        <v>180</v>
      </c>
      <c r="K15" s="91">
        <v>0</v>
      </c>
      <c r="L15" s="89" t="s">
        <v>26</v>
      </c>
      <c r="M15" s="89" t="s">
        <v>27</v>
      </c>
      <c r="N15" s="92" t="s">
        <v>28</v>
      </c>
      <c r="O15" s="92"/>
      <c r="P15" s="92"/>
    </row>
    <row r="16" spans="1:17" s="93" customFormat="1" x14ac:dyDescent="0.2">
      <c r="A16" s="89" t="s">
        <v>97</v>
      </c>
      <c r="B16" s="89" t="s">
        <v>98</v>
      </c>
      <c r="C16" s="89" t="s">
        <v>21</v>
      </c>
      <c r="D16" s="89" t="s">
        <v>99</v>
      </c>
      <c r="E16" s="89" t="s">
        <v>100</v>
      </c>
      <c r="F16" s="89" t="s">
        <v>346</v>
      </c>
      <c r="G16" s="89" t="s">
        <v>44</v>
      </c>
      <c r="H16" s="90">
        <v>44270</v>
      </c>
      <c r="I16" s="89" t="s">
        <v>25</v>
      </c>
      <c r="J16" s="91">
        <v>50</v>
      </c>
      <c r="K16" s="91">
        <v>0</v>
      </c>
      <c r="L16" s="89" t="s">
        <v>26</v>
      </c>
      <c r="M16" s="89" t="s">
        <v>27</v>
      </c>
      <c r="N16" s="92" t="s">
        <v>28</v>
      </c>
      <c r="O16" s="92"/>
      <c r="P16" s="92"/>
    </row>
    <row r="17" spans="1:16" s="93" customFormat="1" x14ac:dyDescent="0.2">
      <c r="A17" s="89" t="s">
        <v>101</v>
      </c>
      <c r="B17" s="89" t="s">
        <v>102</v>
      </c>
      <c r="C17" s="89" t="s">
        <v>41</v>
      </c>
      <c r="D17" s="89" t="s">
        <v>78</v>
      </c>
      <c r="E17" s="89" t="s">
        <v>103</v>
      </c>
      <c r="F17" s="89" t="s">
        <v>346</v>
      </c>
      <c r="G17" s="89" t="s">
        <v>75</v>
      </c>
      <c r="H17" s="90">
        <v>44272</v>
      </c>
      <c r="I17" s="89" t="s">
        <v>25</v>
      </c>
      <c r="J17" s="91">
        <v>120</v>
      </c>
      <c r="K17" s="91">
        <v>0</v>
      </c>
      <c r="L17" s="89" t="s">
        <v>26</v>
      </c>
      <c r="M17" s="89" t="s">
        <v>27</v>
      </c>
      <c r="N17" s="92" t="s">
        <v>28</v>
      </c>
      <c r="O17" s="92"/>
      <c r="P17" s="92" t="s">
        <v>45</v>
      </c>
    </row>
    <row r="18" spans="1:16" s="93" customFormat="1" x14ac:dyDescent="0.2">
      <c r="A18" s="89" t="s">
        <v>104</v>
      </c>
      <c r="B18" s="89" t="s">
        <v>105</v>
      </c>
      <c r="C18" s="89" t="s">
        <v>41</v>
      </c>
      <c r="D18" s="89" t="s">
        <v>106</v>
      </c>
      <c r="E18" s="89" t="s">
        <v>107</v>
      </c>
      <c r="F18" s="89" t="s">
        <v>346</v>
      </c>
      <c r="G18" s="89" t="s">
        <v>75</v>
      </c>
      <c r="H18" s="90">
        <v>44272</v>
      </c>
      <c r="I18" s="89" t="s">
        <v>25</v>
      </c>
      <c r="J18" s="91">
        <v>100</v>
      </c>
      <c r="K18" s="91">
        <v>0</v>
      </c>
      <c r="L18" s="89" t="s">
        <v>26</v>
      </c>
      <c r="M18" s="89" t="s">
        <v>27</v>
      </c>
      <c r="N18" s="92" t="s">
        <v>28</v>
      </c>
      <c r="O18" s="92"/>
      <c r="P18" s="92" t="s">
        <v>45</v>
      </c>
    </row>
    <row r="19" spans="1:16" s="93" customFormat="1" x14ac:dyDescent="0.2">
      <c r="A19" s="89" t="s">
        <v>136</v>
      </c>
      <c r="B19" s="89" t="s">
        <v>130</v>
      </c>
      <c r="C19" s="89" t="s">
        <v>21</v>
      </c>
      <c r="D19" s="89" t="s">
        <v>131</v>
      </c>
      <c r="E19" s="89" t="s">
        <v>132</v>
      </c>
      <c r="F19" s="89" t="s">
        <v>346</v>
      </c>
      <c r="G19" s="89" t="s">
        <v>44</v>
      </c>
      <c r="H19" s="90">
        <v>44259</v>
      </c>
      <c r="I19" s="89" t="s">
        <v>25</v>
      </c>
      <c r="J19" s="91">
        <v>3220</v>
      </c>
      <c r="K19" s="91">
        <v>0</v>
      </c>
      <c r="L19" s="89" t="s">
        <v>26</v>
      </c>
      <c r="M19" s="89" t="s">
        <v>27</v>
      </c>
      <c r="N19" s="92" t="s">
        <v>28</v>
      </c>
      <c r="O19" s="92"/>
      <c r="P19" s="92"/>
    </row>
    <row r="20" spans="1:16" s="93" customFormat="1" x14ac:dyDescent="0.2">
      <c r="A20" s="89" t="s">
        <v>276</v>
      </c>
      <c r="B20" s="89" t="s">
        <v>277</v>
      </c>
      <c r="C20" s="89" t="s">
        <v>21</v>
      </c>
      <c r="D20" s="89" t="s">
        <v>278</v>
      </c>
      <c r="E20" s="89" t="s">
        <v>279</v>
      </c>
      <c r="F20" s="89" t="s">
        <v>346</v>
      </c>
      <c r="G20" s="89" t="s">
        <v>263</v>
      </c>
      <c r="H20" s="90">
        <v>44270</v>
      </c>
      <c r="I20" s="89" t="s">
        <v>25</v>
      </c>
      <c r="J20" s="91">
        <v>500</v>
      </c>
      <c r="K20" s="91">
        <v>0</v>
      </c>
      <c r="L20" s="89" t="s">
        <v>254</v>
      </c>
      <c r="M20" s="89" t="s">
        <v>255</v>
      </c>
      <c r="N20" s="92" t="s">
        <v>256</v>
      </c>
      <c r="O20" s="92"/>
      <c r="P20" s="92"/>
    </row>
    <row r="21" spans="1:16" s="93" customFormat="1" x14ac:dyDescent="0.2">
      <c r="A21" s="89" t="s">
        <v>155</v>
      </c>
      <c r="B21" s="89" t="s">
        <v>156</v>
      </c>
      <c r="C21" s="89" t="s">
        <v>21</v>
      </c>
      <c r="D21" s="89" t="s">
        <v>157</v>
      </c>
      <c r="E21" s="89" t="s">
        <v>158</v>
      </c>
      <c r="F21" s="89" t="s">
        <v>346</v>
      </c>
      <c r="G21" s="89" t="s">
        <v>34</v>
      </c>
      <c r="H21" s="90">
        <v>44286</v>
      </c>
      <c r="I21" s="89" t="s">
        <v>25</v>
      </c>
      <c r="J21" s="91">
        <v>36</v>
      </c>
      <c r="K21" s="91">
        <v>0</v>
      </c>
      <c r="L21" s="89" t="s">
        <v>26</v>
      </c>
      <c r="M21" s="89" t="s">
        <v>27</v>
      </c>
      <c r="N21" s="92" t="s">
        <v>28</v>
      </c>
      <c r="O21" s="92"/>
      <c r="P21" s="92" t="s">
        <v>163</v>
      </c>
    </row>
    <row r="22" spans="1:16" s="93" customFormat="1" x14ac:dyDescent="0.2">
      <c r="A22" s="89" t="s">
        <v>159</v>
      </c>
      <c r="B22" s="89" t="s">
        <v>160</v>
      </c>
      <c r="C22" s="89" t="s">
        <v>21</v>
      </c>
      <c r="D22" s="89" t="s">
        <v>161</v>
      </c>
      <c r="E22" s="89" t="s">
        <v>162</v>
      </c>
      <c r="F22" s="89" t="s">
        <v>346</v>
      </c>
      <c r="G22" s="89" t="s">
        <v>75</v>
      </c>
      <c r="H22" s="90">
        <v>44272</v>
      </c>
      <c r="I22" s="89" t="s">
        <v>25</v>
      </c>
      <c r="J22" s="91">
        <v>54</v>
      </c>
      <c r="K22" s="91">
        <v>0</v>
      </c>
      <c r="L22" s="89" t="s">
        <v>26</v>
      </c>
      <c r="M22" s="89" t="s">
        <v>27</v>
      </c>
      <c r="N22" s="92" t="s">
        <v>28</v>
      </c>
      <c r="O22" s="92"/>
      <c r="P22" s="92" t="s">
        <v>163</v>
      </c>
    </row>
    <row r="23" spans="1:16" s="93" customFormat="1" x14ac:dyDescent="0.2">
      <c r="A23" s="89" t="s">
        <v>166</v>
      </c>
      <c r="B23" s="89" t="s">
        <v>167</v>
      </c>
      <c r="C23" s="89" t="s">
        <v>21</v>
      </c>
      <c r="D23" s="89" t="s">
        <v>168</v>
      </c>
      <c r="E23" s="89" t="s">
        <v>169</v>
      </c>
      <c r="F23" s="89" t="s">
        <v>346</v>
      </c>
      <c r="G23" s="89" t="s">
        <v>44</v>
      </c>
      <c r="H23" s="90">
        <v>44271</v>
      </c>
      <c r="I23" s="89" t="s">
        <v>25</v>
      </c>
      <c r="J23" s="91">
        <v>120</v>
      </c>
      <c r="K23" s="91">
        <v>0</v>
      </c>
      <c r="L23" s="89" t="s">
        <v>26</v>
      </c>
      <c r="M23" s="89" t="s">
        <v>27</v>
      </c>
      <c r="N23" s="92" t="s">
        <v>28</v>
      </c>
      <c r="O23" s="92"/>
      <c r="P23" s="92" t="s">
        <v>170</v>
      </c>
    </row>
    <row r="24" spans="1:16" s="93" customFormat="1" x14ac:dyDescent="0.2">
      <c r="A24" s="89" t="s">
        <v>188</v>
      </c>
      <c r="B24" s="89" t="s">
        <v>189</v>
      </c>
      <c r="C24" s="89" t="s">
        <v>21</v>
      </c>
      <c r="D24" s="89" t="s">
        <v>190</v>
      </c>
      <c r="E24" s="89" t="s">
        <v>191</v>
      </c>
      <c r="F24" s="89" t="s">
        <v>346</v>
      </c>
      <c r="G24" s="89" t="s">
        <v>44</v>
      </c>
      <c r="H24" s="90">
        <v>44270</v>
      </c>
      <c r="I24" s="89" t="s">
        <v>25</v>
      </c>
      <c r="J24" s="91">
        <v>180</v>
      </c>
      <c r="K24" s="91">
        <v>0</v>
      </c>
      <c r="L24" s="89" t="s">
        <v>26</v>
      </c>
      <c r="M24" s="89" t="s">
        <v>27</v>
      </c>
      <c r="N24" s="92" t="s">
        <v>28</v>
      </c>
      <c r="O24" s="92"/>
      <c r="P24" s="92" t="s">
        <v>45</v>
      </c>
    </row>
    <row r="25" spans="1:16" s="93" customFormat="1" x14ac:dyDescent="0.2">
      <c r="A25" s="89" t="s">
        <v>192</v>
      </c>
      <c r="B25" s="89" t="s">
        <v>193</v>
      </c>
      <c r="C25" s="89" t="s">
        <v>41</v>
      </c>
      <c r="D25" s="89" t="s">
        <v>194</v>
      </c>
      <c r="E25" s="89" t="s">
        <v>195</v>
      </c>
      <c r="F25" s="89" t="s">
        <v>346</v>
      </c>
      <c r="G25" s="89" t="s">
        <v>75</v>
      </c>
      <c r="H25" s="90">
        <v>44271</v>
      </c>
      <c r="I25" s="89" t="s">
        <v>25</v>
      </c>
      <c r="J25" s="91">
        <v>72</v>
      </c>
      <c r="K25" s="91">
        <v>0</v>
      </c>
      <c r="L25" s="89" t="s">
        <v>26</v>
      </c>
      <c r="M25" s="89" t="s">
        <v>27</v>
      </c>
      <c r="N25" s="92" t="s">
        <v>28</v>
      </c>
      <c r="O25" s="92"/>
      <c r="P25" s="92" t="s">
        <v>170</v>
      </c>
    </row>
    <row r="26" spans="1:16" s="93" customFormat="1" x14ac:dyDescent="0.2">
      <c r="A26" s="89" t="s">
        <v>284</v>
      </c>
      <c r="B26" s="89" t="s">
        <v>285</v>
      </c>
      <c r="C26" s="89" t="s">
        <v>21</v>
      </c>
      <c r="D26" s="89" t="s">
        <v>286</v>
      </c>
      <c r="E26" s="89" t="s">
        <v>287</v>
      </c>
      <c r="F26" s="89" t="s">
        <v>346</v>
      </c>
      <c r="G26" s="89" t="s">
        <v>263</v>
      </c>
      <c r="H26" s="90">
        <v>44271</v>
      </c>
      <c r="I26" s="89" t="s">
        <v>25</v>
      </c>
      <c r="J26" s="91">
        <v>180</v>
      </c>
      <c r="K26" s="91">
        <v>0</v>
      </c>
      <c r="L26" s="89" t="s">
        <v>254</v>
      </c>
      <c r="M26" s="89" t="s">
        <v>255</v>
      </c>
      <c r="N26" s="92" t="s">
        <v>256</v>
      </c>
      <c r="O26" s="92"/>
      <c r="P26" s="92"/>
    </row>
    <row r="27" spans="1:16" s="93" customFormat="1" x14ac:dyDescent="0.2">
      <c r="A27" s="89" t="s">
        <v>288</v>
      </c>
      <c r="B27" s="89" t="s">
        <v>289</v>
      </c>
      <c r="C27" s="89" t="s">
        <v>21</v>
      </c>
      <c r="D27" s="89" t="s">
        <v>290</v>
      </c>
      <c r="E27" s="89" t="s">
        <v>266</v>
      </c>
      <c r="F27" s="89" t="s">
        <v>346</v>
      </c>
      <c r="G27" s="89" t="s">
        <v>263</v>
      </c>
      <c r="H27" s="90">
        <v>44271</v>
      </c>
      <c r="I27" s="89" t="s">
        <v>25</v>
      </c>
      <c r="J27" s="91">
        <v>180</v>
      </c>
      <c r="K27" s="91">
        <v>0</v>
      </c>
      <c r="L27" s="89" t="s">
        <v>254</v>
      </c>
      <c r="M27" s="89" t="s">
        <v>255</v>
      </c>
      <c r="N27" s="92" t="s">
        <v>256</v>
      </c>
      <c r="O27" s="92"/>
      <c r="P27" s="92"/>
    </row>
    <row r="28" spans="1:16" s="93" customFormat="1" x14ac:dyDescent="0.2">
      <c r="A28" s="89" t="s">
        <v>302</v>
      </c>
      <c r="B28" s="89" t="s">
        <v>303</v>
      </c>
      <c r="C28" s="89" t="s">
        <v>21</v>
      </c>
      <c r="D28" s="89" t="s">
        <v>304</v>
      </c>
      <c r="E28" s="89" t="s">
        <v>305</v>
      </c>
      <c r="F28" s="89" t="s">
        <v>346</v>
      </c>
      <c r="G28" s="89" t="s">
        <v>263</v>
      </c>
      <c r="H28" s="90">
        <v>44276</v>
      </c>
      <c r="I28" s="89" t="s">
        <v>25</v>
      </c>
      <c r="J28" s="91">
        <v>54</v>
      </c>
      <c r="K28" s="91">
        <v>0</v>
      </c>
      <c r="L28" s="89" t="s">
        <v>254</v>
      </c>
      <c r="M28" s="89" t="s">
        <v>255</v>
      </c>
      <c r="N28" s="92" t="s">
        <v>256</v>
      </c>
      <c r="O28" s="92"/>
      <c r="P28" s="92" t="s">
        <v>163</v>
      </c>
    </row>
    <row r="29" spans="1:16" s="93" customFormat="1" x14ac:dyDescent="0.2">
      <c r="A29" s="89" t="s">
        <v>306</v>
      </c>
      <c r="B29" s="89" t="s">
        <v>307</v>
      </c>
      <c r="C29" s="89" t="s">
        <v>66</v>
      </c>
      <c r="D29" s="89" t="s">
        <v>308</v>
      </c>
      <c r="E29" s="89" t="s">
        <v>309</v>
      </c>
      <c r="F29" s="89" t="s">
        <v>346</v>
      </c>
      <c r="G29" s="89" t="s">
        <v>263</v>
      </c>
      <c r="H29" s="90">
        <v>44272</v>
      </c>
      <c r="I29" s="89" t="s">
        <v>25</v>
      </c>
      <c r="J29" s="91">
        <v>360</v>
      </c>
      <c r="K29" s="91">
        <v>0</v>
      </c>
      <c r="L29" s="89" t="s">
        <v>254</v>
      </c>
      <c r="M29" s="89" t="s">
        <v>255</v>
      </c>
      <c r="N29" s="92" t="s">
        <v>256</v>
      </c>
      <c r="O29" s="92"/>
      <c r="P29" s="92" t="s">
        <v>163</v>
      </c>
    </row>
    <row r="30" spans="1:16" s="93" customFormat="1" x14ac:dyDescent="0.2">
      <c r="A30" s="89" t="s">
        <v>314</v>
      </c>
      <c r="B30" s="89" t="s">
        <v>315</v>
      </c>
      <c r="C30" s="89" t="s">
        <v>72</v>
      </c>
      <c r="D30" s="89" t="s">
        <v>177</v>
      </c>
      <c r="E30" s="89" t="s">
        <v>313</v>
      </c>
      <c r="F30" s="89" t="s">
        <v>346</v>
      </c>
      <c r="G30" s="89" t="s">
        <v>263</v>
      </c>
      <c r="H30" s="90">
        <v>44271</v>
      </c>
      <c r="I30" s="89" t="s">
        <v>25</v>
      </c>
      <c r="J30" s="91">
        <v>100</v>
      </c>
      <c r="K30" s="91">
        <v>0</v>
      </c>
      <c r="L30" s="89" t="s">
        <v>254</v>
      </c>
      <c r="M30" s="89" t="s">
        <v>255</v>
      </c>
      <c r="N30" s="92" t="s">
        <v>256</v>
      </c>
      <c r="O30" s="92"/>
      <c r="P30" s="92"/>
    </row>
    <row r="31" spans="1:16" s="93" customFormat="1" x14ac:dyDescent="0.2">
      <c r="A31" s="89" t="s">
        <v>310</v>
      </c>
      <c r="B31" s="89" t="s">
        <v>311</v>
      </c>
      <c r="C31" s="89" t="s">
        <v>21</v>
      </c>
      <c r="D31" s="89" t="s">
        <v>312</v>
      </c>
      <c r="E31" s="89" t="s">
        <v>313</v>
      </c>
      <c r="F31" s="89" t="s">
        <v>346</v>
      </c>
      <c r="G31" s="89" t="s">
        <v>263</v>
      </c>
      <c r="H31" s="90">
        <v>44273</v>
      </c>
      <c r="I31" s="89" t="s">
        <v>25</v>
      </c>
      <c r="J31" s="91">
        <v>100</v>
      </c>
      <c r="K31" s="91">
        <v>0</v>
      </c>
      <c r="L31" s="89" t="s">
        <v>254</v>
      </c>
      <c r="M31" s="89" t="s">
        <v>255</v>
      </c>
      <c r="N31" s="92" t="s">
        <v>256</v>
      </c>
      <c r="O31" s="92"/>
      <c r="P31" s="92"/>
    </row>
    <row r="32" spans="1:16" s="93" customFormat="1" x14ac:dyDescent="0.2">
      <c r="A32" s="89" t="s">
        <v>233</v>
      </c>
      <c r="B32" s="89" t="s">
        <v>234</v>
      </c>
      <c r="C32" s="89" t="s">
        <v>41</v>
      </c>
      <c r="D32" s="89" t="s">
        <v>177</v>
      </c>
      <c r="E32" s="89" t="s">
        <v>235</v>
      </c>
      <c r="F32" s="89" t="s">
        <v>346</v>
      </c>
      <c r="G32" s="89" t="s">
        <v>44</v>
      </c>
      <c r="H32" s="90">
        <v>44271</v>
      </c>
      <c r="I32" s="89" t="s">
        <v>25</v>
      </c>
      <c r="J32" s="91">
        <v>180</v>
      </c>
      <c r="K32" s="91">
        <v>0</v>
      </c>
      <c r="L32" s="89" t="s">
        <v>26</v>
      </c>
      <c r="M32" s="89" t="s">
        <v>27</v>
      </c>
      <c r="N32" s="92" t="s">
        <v>28</v>
      </c>
      <c r="O32" s="92"/>
      <c r="P32" s="92"/>
    </row>
    <row r="33" spans="1:17" x14ac:dyDescent="0.2">
      <c r="A33" s="9" t="s">
        <v>19</v>
      </c>
      <c r="B33" s="9" t="s">
        <v>20</v>
      </c>
      <c r="C33" s="9" t="s">
        <v>21</v>
      </c>
      <c r="D33" s="9" t="s">
        <v>22</v>
      </c>
      <c r="E33" s="9" t="s">
        <v>23</v>
      </c>
      <c r="G33" s="9" t="s">
        <v>24</v>
      </c>
      <c r="H33" s="10">
        <v>44098</v>
      </c>
      <c r="I33" s="9" t="s">
        <v>25</v>
      </c>
      <c r="J33" s="11">
        <v>50</v>
      </c>
      <c r="K33" s="11">
        <v>0</v>
      </c>
      <c r="L33" s="9" t="s">
        <v>26</v>
      </c>
      <c r="M33" s="9" t="s">
        <v>27</v>
      </c>
      <c r="N33" s="38" t="s">
        <v>28</v>
      </c>
      <c r="P33" s="38" t="s">
        <v>29</v>
      </c>
    </row>
    <row r="34" spans="1:17" x14ac:dyDescent="0.2">
      <c r="A34" s="9" t="s">
        <v>249</v>
      </c>
      <c r="B34" s="9" t="s">
        <v>250</v>
      </c>
      <c r="C34" s="9" t="s">
        <v>21</v>
      </c>
      <c r="D34" s="9" t="s">
        <v>251</v>
      </c>
      <c r="E34" s="9" t="s">
        <v>252</v>
      </c>
      <c r="G34" s="9" t="s">
        <v>253</v>
      </c>
      <c r="H34" s="10">
        <v>44139</v>
      </c>
      <c r="I34" s="9" t="s">
        <v>25</v>
      </c>
      <c r="J34" s="11">
        <v>200</v>
      </c>
      <c r="K34" s="11">
        <v>0</v>
      </c>
      <c r="L34" s="9" t="s">
        <v>254</v>
      </c>
      <c r="M34" s="9" t="s">
        <v>255</v>
      </c>
      <c r="N34" s="38" t="s">
        <v>256</v>
      </c>
    </row>
    <row r="35" spans="1:17" x14ac:dyDescent="0.2">
      <c r="A35" s="49" t="s">
        <v>320</v>
      </c>
      <c r="B35" s="49" t="s">
        <v>321</v>
      </c>
      <c r="C35" s="49" t="s">
        <v>21</v>
      </c>
      <c r="D35" s="49" t="s">
        <v>322</v>
      </c>
      <c r="E35" s="49" t="s">
        <v>323</v>
      </c>
      <c r="F35" s="84"/>
      <c r="G35" s="49" t="s">
        <v>324</v>
      </c>
      <c r="H35" s="50">
        <v>44315</v>
      </c>
      <c r="I35" s="49" t="s">
        <v>25</v>
      </c>
      <c r="J35" s="51">
        <v>100</v>
      </c>
      <c r="K35" s="51">
        <v>0</v>
      </c>
      <c r="L35" s="49" t="s">
        <v>325</v>
      </c>
      <c r="M35" s="49" t="s">
        <v>326</v>
      </c>
      <c r="N35" s="52" t="s">
        <v>28</v>
      </c>
      <c r="O35" s="52"/>
      <c r="P35" s="52"/>
      <c r="Q35" s="53"/>
    </row>
    <row r="36" spans="1:17" x14ac:dyDescent="0.2">
      <c r="A36" s="9" t="s">
        <v>257</v>
      </c>
      <c r="B36" s="9" t="s">
        <v>258</v>
      </c>
      <c r="C36" s="9" t="s">
        <v>21</v>
      </c>
      <c r="D36" s="9" t="s">
        <v>259</v>
      </c>
      <c r="E36" s="9" t="s">
        <v>260</v>
      </c>
      <c r="G36" s="9" t="s">
        <v>253</v>
      </c>
      <c r="H36" s="10">
        <v>44146</v>
      </c>
      <c r="I36" s="9" t="s">
        <v>25</v>
      </c>
      <c r="J36" s="11">
        <v>2500</v>
      </c>
      <c r="K36" s="11">
        <v>0</v>
      </c>
      <c r="L36" s="9" t="s">
        <v>254</v>
      </c>
      <c r="M36" s="9" t="s">
        <v>255</v>
      </c>
      <c r="N36" s="38" t="s">
        <v>256</v>
      </c>
    </row>
    <row r="37" spans="1:17" x14ac:dyDescent="0.2">
      <c r="A37" s="9" t="s">
        <v>35</v>
      </c>
      <c r="B37" s="9" t="s">
        <v>36</v>
      </c>
      <c r="C37" s="9" t="s">
        <v>21</v>
      </c>
      <c r="D37" s="9" t="s">
        <v>37</v>
      </c>
      <c r="E37" s="9" t="s">
        <v>38</v>
      </c>
      <c r="G37" s="9" t="s">
        <v>24</v>
      </c>
      <c r="H37" s="10">
        <v>44098</v>
      </c>
      <c r="I37" s="9" t="s">
        <v>25</v>
      </c>
      <c r="J37" s="11">
        <v>100</v>
      </c>
      <c r="K37" s="11">
        <v>0</v>
      </c>
      <c r="L37" s="9" t="s">
        <v>26</v>
      </c>
      <c r="M37" s="9" t="s">
        <v>27</v>
      </c>
      <c r="N37" s="38" t="s">
        <v>28</v>
      </c>
      <c r="P37" s="38" t="s">
        <v>29</v>
      </c>
    </row>
    <row r="38" spans="1:17" x14ac:dyDescent="0.2">
      <c r="A38" s="9" t="s">
        <v>46</v>
      </c>
      <c r="B38" s="9" t="s">
        <v>47</v>
      </c>
      <c r="C38" s="9" t="s">
        <v>21</v>
      </c>
      <c r="D38" s="9" t="s">
        <v>48</v>
      </c>
      <c r="E38" s="9" t="s">
        <v>49</v>
      </c>
      <c r="G38" s="9" t="s">
        <v>50</v>
      </c>
      <c r="H38" s="10">
        <v>44307</v>
      </c>
      <c r="I38" s="9" t="s">
        <v>25</v>
      </c>
      <c r="J38" s="11">
        <v>36</v>
      </c>
      <c r="K38" s="11">
        <v>0</v>
      </c>
      <c r="L38" s="9" t="s">
        <v>26</v>
      </c>
      <c r="M38" s="9" t="s">
        <v>27</v>
      </c>
      <c r="N38" s="38" t="s">
        <v>28</v>
      </c>
    </row>
    <row r="39" spans="1:17" x14ac:dyDescent="0.2">
      <c r="A39" s="9" t="s">
        <v>59</v>
      </c>
      <c r="B39" s="9" t="s">
        <v>60</v>
      </c>
      <c r="C39" s="9" t="s">
        <v>61</v>
      </c>
      <c r="D39" s="9" t="s">
        <v>62</v>
      </c>
      <c r="E39" s="9" t="s">
        <v>58</v>
      </c>
      <c r="G39" s="9" t="s">
        <v>24</v>
      </c>
      <c r="H39" s="10">
        <v>44104</v>
      </c>
      <c r="I39" s="9" t="s">
        <v>25</v>
      </c>
      <c r="J39" s="11">
        <v>180</v>
      </c>
      <c r="K39" s="11">
        <v>0</v>
      </c>
      <c r="L39" s="9" t="s">
        <v>26</v>
      </c>
      <c r="M39" s="9" t="s">
        <v>27</v>
      </c>
      <c r="N39" s="38" t="s">
        <v>28</v>
      </c>
    </row>
    <row r="40" spans="1:17" x14ac:dyDescent="0.2">
      <c r="A40" s="9" t="s">
        <v>63</v>
      </c>
      <c r="B40" s="9" t="s">
        <v>60</v>
      </c>
      <c r="C40" s="9" t="s">
        <v>61</v>
      </c>
      <c r="D40" s="9" t="s">
        <v>62</v>
      </c>
      <c r="E40" s="9" t="s">
        <v>58</v>
      </c>
      <c r="G40" s="9" t="s">
        <v>24</v>
      </c>
      <c r="H40" s="10">
        <v>44104</v>
      </c>
      <c r="I40" s="9" t="s">
        <v>25</v>
      </c>
      <c r="J40" s="11">
        <v>180</v>
      </c>
      <c r="K40" s="11">
        <v>0</v>
      </c>
      <c r="L40" s="9" t="s">
        <v>26</v>
      </c>
      <c r="M40" s="9" t="s">
        <v>27</v>
      </c>
      <c r="N40" s="38" t="s">
        <v>28</v>
      </c>
    </row>
    <row r="41" spans="1:17" x14ac:dyDescent="0.2">
      <c r="A41" s="9" t="s">
        <v>64</v>
      </c>
      <c r="B41" s="9" t="s">
        <v>65</v>
      </c>
      <c r="C41" s="9" t="s">
        <v>66</v>
      </c>
      <c r="D41" s="9" t="s">
        <v>67</v>
      </c>
      <c r="E41" s="9" t="s">
        <v>68</v>
      </c>
      <c r="G41" s="9" t="s">
        <v>69</v>
      </c>
      <c r="H41" s="10">
        <v>43829</v>
      </c>
      <c r="I41" s="9" t="s">
        <v>25</v>
      </c>
      <c r="J41" s="11">
        <v>100</v>
      </c>
      <c r="K41" s="11">
        <v>0</v>
      </c>
      <c r="L41" s="9" t="s">
        <v>26</v>
      </c>
      <c r="M41" s="9" t="s">
        <v>27</v>
      </c>
      <c r="N41" s="38" t="s">
        <v>28</v>
      </c>
    </row>
    <row r="42" spans="1:17" x14ac:dyDescent="0.2">
      <c r="A42" s="9" t="s">
        <v>76</v>
      </c>
      <c r="B42" s="9" t="s">
        <v>77</v>
      </c>
      <c r="C42" s="9" t="s">
        <v>41</v>
      </c>
      <c r="D42" s="9" t="s">
        <v>78</v>
      </c>
      <c r="E42" s="9" t="s">
        <v>74</v>
      </c>
      <c r="G42" s="9" t="s">
        <v>50</v>
      </c>
      <c r="H42" s="10">
        <v>44305</v>
      </c>
      <c r="I42" s="9" t="s">
        <v>25</v>
      </c>
      <c r="J42" s="11">
        <v>360</v>
      </c>
      <c r="K42" s="11">
        <v>0</v>
      </c>
      <c r="L42" s="9" t="s">
        <v>26</v>
      </c>
      <c r="M42" s="9" t="s">
        <v>27</v>
      </c>
      <c r="N42" s="38" t="s">
        <v>28</v>
      </c>
    </row>
    <row r="43" spans="1:17" x14ac:dyDescent="0.2">
      <c r="A43" s="9" t="s">
        <v>79</v>
      </c>
      <c r="B43" s="9" t="s">
        <v>80</v>
      </c>
      <c r="C43" s="9" t="s">
        <v>72</v>
      </c>
      <c r="D43" s="9" t="s">
        <v>81</v>
      </c>
      <c r="E43" s="9" t="s">
        <v>82</v>
      </c>
      <c r="G43" s="9" t="s">
        <v>24</v>
      </c>
      <c r="H43" s="10">
        <v>44109</v>
      </c>
      <c r="I43" s="9" t="s">
        <v>25</v>
      </c>
      <c r="J43" s="11">
        <v>100</v>
      </c>
      <c r="K43" s="11">
        <v>0</v>
      </c>
      <c r="L43" s="9" t="s">
        <v>26</v>
      </c>
      <c r="M43" s="9" t="s">
        <v>27</v>
      </c>
      <c r="N43" s="38" t="s">
        <v>28</v>
      </c>
    </row>
    <row r="44" spans="1:17" x14ac:dyDescent="0.2">
      <c r="A44" s="9" t="s">
        <v>268</v>
      </c>
      <c r="B44" s="9" t="s">
        <v>265</v>
      </c>
      <c r="C44" s="9" t="s">
        <v>21</v>
      </c>
      <c r="D44" s="9" t="s">
        <v>266</v>
      </c>
      <c r="E44" s="9" t="s">
        <v>267</v>
      </c>
      <c r="G44" s="9" t="s">
        <v>269</v>
      </c>
      <c r="H44" s="10">
        <v>44097</v>
      </c>
      <c r="I44" s="9" t="s">
        <v>92</v>
      </c>
      <c r="J44" s="11">
        <v>100</v>
      </c>
      <c r="K44" s="11">
        <v>0</v>
      </c>
      <c r="L44" s="9" t="s">
        <v>254</v>
      </c>
      <c r="M44" s="9" t="s">
        <v>255</v>
      </c>
      <c r="N44" s="38" t="s">
        <v>256</v>
      </c>
    </row>
    <row r="45" spans="1:17" x14ac:dyDescent="0.2">
      <c r="A45" s="49" t="s">
        <v>264</v>
      </c>
      <c r="B45" s="49" t="s">
        <v>265</v>
      </c>
      <c r="C45" s="49" t="s">
        <v>21</v>
      </c>
      <c r="D45" s="49" t="s">
        <v>266</v>
      </c>
      <c r="E45" s="49" t="s">
        <v>267</v>
      </c>
      <c r="F45" s="49"/>
      <c r="G45" s="49" t="s">
        <v>263</v>
      </c>
      <c r="H45" s="50">
        <v>44322</v>
      </c>
      <c r="I45" s="49" t="s">
        <v>25</v>
      </c>
      <c r="J45" s="51">
        <v>50</v>
      </c>
      <c r="K45" s="51">
        <v>0</v>
      </c>
      <c r="L45" s="49" t="s">
        <v>254</v>
      </c>
      <c r="M45" s="49" t="s">
        <v>255</v>
      </c>
      <c r="N45" s="52" t="s">
        <v>256</v>
      </c>
      <c r="O45" s="52"/>
      <c r="P45" s="52"/>
      <c r="Q45" s="53"/>
    </row>
    <row r="46" spans="1:17" x14ac:dyDescent="0.2">
      <c r="A46" s="9" t="s">
        <v>87</v>
      </c>
      <c r="B46" s="9" t="s">
        <v>88</v>
      </c>
      <c r="C46" s="9" t="s">
        <v>61</v>
      </c>
      <c r="D46" s="9" t="s">
        <v>89</v>
      </c>
      <c r="E46" s="9" t="s">
        <v>90</v>
      </c>
      <c r="G46" s="9" t="s">
        <v>91</v>
      </c>
      <c r="H46" s="10">
        <v>44145</v>
      </c>
      <c r="I46" s="9" t="s">
        <v>92</v>
      </c>
      <c r="J46" s="11">
        <v>500</v>
      </c>
      <c r="K46" s="11">
        <v>0</v>
      </c>
      <c r="L46" s="9" t="s">
        <v>26</v>
      </c>
      <c r="M46" s="9" t="s">
        <v>27</v>
      </c>
      <c r="N46" s="38" t="s">
        <v>28</v>
      </c>
    </row>
    <row r="47" spans="1:17" x14ac:dyDescent="0.2">
      <c r="A47" s="9" t="s">
        <v>93</v>
      </c>
      <c r="B47" s="9" t="s">
        <v>94</v>
      </c>
      <c r="C47" s="9" t="s">
        <v>41</v>
      </c>
      <c r="D47" s="9" t="s">
        <v>95</v>
      </c>
      <c r="E47" s="9" t="s">
        <v>96</v>
      </c>
      <c r="G47" s="9" t="s">
        <v>50</v>
      </c>
      <c r="H47" s="10">
        <v>44304</v>
      </c>
      <c r="I47" s="9" t="s">
        <v>25</v>
      </c>
      <c r="J47" s="11">
        <v>18</v>
      </c>
      <c r="K47" s="11">
        <v>0</v>
      </c>
      <c r="L47" s="9" t="s">
        <v>26</v>
      </c>
      <c r="M47" s="9" t="s">
        <v>27</v>
      </c>
      <c r="N47" s="38" t="s">
        <v>28</v>
      </c>
    </row>
    <row r="48" spans="1:17" x14ac:dyDescent="0.2">
      <c r="A48" s="9" t="s">
        <v>274</v>
      </c>
      <c r="B48" s="9" t="s">
        <v>271</v>
      </c>
      <c r="C48" s="9" t="s">
        <v>21</v>
      </c>
      <c r="D48" s="9" t="s">
        <v>272</v>
      </c>
      <c r="E48" s="9" t="s">
        <v>273</v>
      </c>
      <c r="G48" s="9" t="s">
        <v>275</v>
      </c>
      <c r="H48" s="10">
        <v>44141</v>
      </c>
      <c r="I48" s="9" t="s">
        <v>120</v>
      </c>
      <c r="J48" s="11">
        <v>1000</v>
      </c>
      <c r="K48" s="11">
        <v>0</v>
      </c>
      <c r="L48" s="9" t="s">
        <v>254</v>
      </c>
      <c r="M48" s="9" t="s">
        <v>255</v>
      </c>
      <c r="N48" s="38" t="s">
        <v>256</v>
      </c>
    </row>
    <row r="49" spans="1:17" x14ac:dyDescent="0.2">
      <c r="A49" s="9" t="s">
        <v>113</v>
      </c>
      <c r="B49" s="9" t="s">
        <v>109</v>
      </c>
      <c r="C49" s="9" t="s">
        <v>110</v>
      </c>
      <c r="D49" s="9" t="s">
        <v>111</v>
      </c>
      <c r="E49" s="9" t="s">
        <v>112</v>
      </c>
      <c r="G49" s="9" t="s">
        <v>114</v>
      </c>
      <c r="H49" s="10">
        <v>43809</v>
      </c>
      <c r="I49" s="9" t="s">
        <v>25</v>
      </c>
      <c r="J49" s="11">
        <v>1500</v>
      </c>
      <c r="K49" s="11">
        <v>0</v>
      </c>
      <c r="L49" s="9" t="s">
        <v>26</v>
      </c>
      <c r="M49" s="9" t="s">
        <v>27</v>
      </c>
      <c r="N49" s="38" t="s">
        <v>28</v>
      </c>
    </row>
    <row r="50" spans="1:17" x14ac:dyDescent="0.2">
      <c r="A50" s="9" t="s">
        <v>108</v>
      </c>
      <c r="B50" s="9" t="s">
        <v>109</v>
      </c>
      <c r="C50" s="9" t="s">
        <v>110</v>
      </c>
      <c r="D50" s="9" t="s">
        <v>111</v>
      </c>
      <c r="E50" s="9" t="s">
        <v>112</v>
      </c>
      <c r="G50" s="9" t="s">
        <v>24</v>
      </c>
      <c r="H50" s="10">
        <v>44140</v>
      </c>
      <c r="I50" s="9" t="s">
        <v>25</v>
      </c>
      <c r="J50" s="11">
        <v>500</v>
      </c>
      <c r="K50" s="11">
        <v>0</v>
      </c>
      <c r="L50" s="9" t="s">
        <v>26</v>
      </c>
      <c r="M50" s="9" t="s">
        <v>27</v>
      </c>
      <c r="N50" s="38" t="s">
        <v>28</v>
      </c>
    </row>
    <row r="51" spans="1:17" x14ac:dyDescent="0.2">
      <c r="A51" s="9" t="s">
        <v>115</v>
      </c>
      <c r="B51" s="9" t="s">
        <v>116</v>
      </c>
      <c r="C51" s="9" t="s">
        <v>21</v>
      </c>
      <c r="D51" s="9" t="s">
        <v>117</v>
      </c>
      <c r="E51" s="9" t="s">
        <v>118</v>
      </c>
      <c r="G51" s="9" t="s">
        <v>119</v>
      </c>
      <c r="H51" s="10">
        <v>44126</v>
      </c>
      <c r="I51" s="9" t="s">
        <v>120</v>
      </c>
      <c r="J51" s="11">
        <v>1000</v>
      </c>
      <c r="K51" s="11">
        <v>0</v>
      </c>
      <c r="L51" s="9" t="s">
        <v>26</v>
      </c>
      <c r="M51" s="9" t="s">
        <v>27</v>
      </c>
      <c r="N51" s="38" t="s">
        <v>28</v>
      </c>
    </row>
    <row r="52" spans="1:17" x14ac:dyDescent="0.2">
      <c r="A52" s="9" t="s">
        <v>121</v>
      </c>
      <c r="B52" s="9" t="s">
        <v>116</v>
      </c>
      <c r="C52" s="9" t="s">
        <v>21</v>
      </c>
      <c r="D52" s="9" t="s">
        <v>117</v>
      </c>
      <c r="E52" s="9" t="s">
        <v>118</v>
      </c>
      <c r="G52" s="9" t="s">
        <v>122</v>
      </c>
      <c r="H52" s="10">
        <v>44312</v>
      </c>
      <c r="I52" s="9" t="s">
        <v>120</v>
      </c>
      <c r="J52" s="11">
        <v>1000</v>
      </c>
      <c r="K52" s="11">
        <v>0</v>
      </c>
      <c r="L52" s="9" t="s">
        <v>26</v>
      </c>
      <c r="M52" s="9" t="s">
        <v>27</v>
      </c>
      <c r="N52" s="38" t="s">
        <v>28</v>
      </c>
    </row>
    <row r="53" spans="1:17" x14ac:dyDescent="0.2">
      <c r="A53" s="9" t="s">
        <v>147</v>
      </c>
      <c r="B53" s="9" t="s">
        <v>139</v>
      </c>
      <c r="C53" s="9" t="s">
        <v>61</v>
      </c>
      <c r="D53" s="9" t="s">
        <v>140</v>
      </c>
      <c r="E53" s="9" t="s">
        <v>126</v>
      </c>
      <c r="G53" s="9" t="s">
        <v>148</v>
      </c>
      <c r="H53" s="10">
        <v>42824</v>
      </c>
      <c r="I53" s="9" t="s">
        <v>25</v>
      </c>
      <c r="J53" s="11">
        <v>250</v>
      </c>
      <c r="K53" s="11">
        <v>0</v>
      </c>
      <c r="L53" s="9" t="s">
        <v>26</v>
      </c>
      <c r="M53" s="9" t="s">
        <v>27</v>
      </c>
      <c r="N53" s="38" t="s">
        <v>28</v>
      </c>
    </row>
    <row r="54" spans="1:17" x14ac:dyDescent="0.2">
      <c r="A54" s="9" t="s">
        <v>149</v>
      </c>
      <c r="B54" s="9" t="s">
        <v>139</v>
      </c>
      <c r="C54" s="9" t="s">
        <v>61</v>
      </c>
      <c r="D54" s="9" t="s">
        <v>140</v>
      </c>
      <c r="E54" s="9" t="s">
        <v>126</v>
      </c>
      <c r="G54" s="9" t="s">
        <v>150</v>
      </c>
      <c r="H54" s="10">
        <v>43143</v>
      </c>
      <c r="I54" s="9" t="s">
        <v>25</v>
      </c>
      <c r="J54" s="11">
        <v>100</v>
      </c>
      <c r="K54" s="11">
        <v>0</v>
      </c>
      <c r="L54" s="9" t="s">
        <v>26</v>
      </c>
      <c r="M54" s="9" t="s">
        <v>27</v>
      </c>
      <c r="N54" s="38" t="s">
        <v>28</v>
      </c>
    </row>
    <row r="55" spans="1:17" x14ac:dyDescent="0.2">
      <c r="A55" s="9" t="s">
        <v>138</v>
      </c>
      <c r="B55" s="9" t="s">
        <v>139</v>
      </c>
      <c r="C55" s="9" t="s">
        <v>61</v>
      </c>
      <c r="D55" s="9" t="s">
        <v>140</v>
      </c>
      <c r="E55" s="9" t="s">
        <v>126</v>
      </c>
      <c r="G55" s="9" t="s">
        <v>69</v>
      </c>
      <c r="H55" s="10">
        <v>43880</v>
      </c>
      <c r="I55" s="9" t="s">
        <v>25</v>
      </c>
      <c r="J55" s="11">
        <v>100</v>
      </c>
      <c r="K55" s="11">
        <v>0</v>
      </c>
      <c r="L55" s="9" t="s">
        <v>26</v>
      </c>
      <c r="M55" s="9" t="s">
        <v>27</v>
      </c>
      <c r="N55" s="38" t="s">
        <v>28</v>
      </c>
    </row>
    <row r="56" spans="1:17" x14ac:dyDescent="0.2">
      <c r="A56" s="9" t="s">
        <v>134</v>
      </c>
      <c r="B56" s="9" t="s">
        <v>124</v>
      </c>
      <c r="C56" s="9" t="s">
        <v>110</v>
      </c>
      <c r="D56" s="9" t="s">
        <v>125</v>
      </c>
      <c r="E56" s="9" t="s">
        <v>126</v>
      </c>
      <c r="G56" s="9" t="s">
        <v>135</v>
      </c>
      <c r="H56" s="10">
        <v>44141</v>
      </c>
      <c r="I56" s="9" t="s">
        <v>25</v>
      </c>
      <c r="J56" s="11">
        <v>1000</v>
      </c>
      <c r="K56" s="11">
        <v>0</v>
      </c>
      <c r="L56" s="9" t="s">
        <v>26</v>
      </c>
      <c r="M56" s="9" t="s">
        <v>27</v>
      </c>
      <c r="N56" s="38" t="s">
        <v>28</v>
      </c>
    </row>
    <row r="57" spans="1:17" x14ac:dyDescent="0.2">
      <c r="A57" s="49" t="s">
        <v>123</v>
      </c>
      <c r="B57" s="49" t="s">
        <v>124</v>
      </c>
      <c r="C57" s="49" t="s">
        <v>110</v>
      </c>
      <c r="D57" s="49" t="s">
        <v>125</v>
      </c>
      <c r="E57" s="49" t="s">
        <v>126</v>
      </c>
      <c r="F57" s="49"/>
      <c r="G57" s="49" t="s">
        <v>127</v>
      </c>
      <c r="H57" s="50">
        <v>44319</v>
      </c>
      <c r="I57" s="49" t="s">
        <v>25</v>
      </c>
      <c r="J57" s="51">
        <v>1000</v>
      </c>
      <c r="K57" s="51">
        <v>0</v>
      </c>
      <c r="L57" s="49" t="s">
        <v>26</v>
      </c>
      <c r="M57" s="49" t="s">
        <v>27</v>
      </c>
      <c r="N57" s="52" t="s">
        <v>28</v>
      </c>
      <c r="O57" s="52"/>
      <c r="P57" s="52" t="s">
        <v>128</v>
      </c>
      <c r="Q57" s="53" t="s">
        <v>331</v>
      </c>
    </row>
    <row r="58" spans="1:17" x14ac:dyDescent="0.2">
      <c r="A58" s="9" t="s">
        <v>143</v>
      </c>
      <c r="B58" s="9" t="s">
        <v>130</v>
      </c>
      <c r="C58" s="9" t="s">
        <v>21</v>
      </c>
      <c r="D58" s="9" t="s">
        <v>131</v>
      </c>
      <c r="E58" s="9" t="s">
        <v>132</v>
      </c>
      <c r="G58" s="9" t="s">
        <v>144</v>
      </c>
      <c r="H58" s="10">
        <v>42079</v>
      </c>
      <c r="I58" s="9" t="s">
        <v>120</v>
      </c>
      <c r="J58" s="11">
        <v>15000</v>
      </c>
      <c r="K58" s="11">
        <v>0</v>
      </c>
      <c r="L58" s="9" t="s">
        <v>26</v>
      </c>
      <c r="M58" s="9" t="s">
        <v>27</v>
      </c>
      <c r="N58" s="38" t="s">
        <v>28</v>
      </c>
    </row>
    <row r="59" spans="1:17" x14ac:dyDescent="0.2">
      <c r="A59" s="9" t="s">
        <v>145</v>
      </c>
      <c r="B59" s="9" t="s">
        <v>130</v>
      </c>
      <c r="C59" s="9" t="s">
        <v>21</v>
      </c>
      <c r="D59" s="9" t="s">
        <v>131</v>
      </c>
      <c r="E59" s="9" t="s">
        <v>132</v>
      </c>
      <c r="G59" s="9" t="s">
        <v>146</v>
      </c>
      <c r="H59" s="10">
        <v>42632</v>
      </c>
      <c r="I59" s="9" t="s">
        <v>120</v>
      </c>
      <c r="J59" s="11">
        <v>20000</v>
      </c>
      <c r="K59" s="11">
        <v>0</v>
      </c>
      <c r="L59" s="9" t="s">
        <v>26</v>
      </c>
      <c r="M59" s="9" t="s">
        <v>27</v>
      </c>
      <c r="N59" s="38" t="s">
        <v>28</v>
      </c>
    </row>
    <row r="60" spans="1:17" x14ac:dyDescent="0.2">
      <c r="A60" s="9" t="s">
        <v>151</v>
      </c>
      <c r="B60" s="9" t="s">
        <v>130</v>
      </c>
      <c r="C60" s="9" t="s">
        <v>21</v>
      </c>
      <c r="D60" s="9" t="s">
        <v>131</v>
      </c>
      <c r="E60" s="9" t="s">
        <v>132</v>
      </c>
      <c r="G60" s="9" t="s">
        <v>152</v>
      </c>
      <c r="H60" s="10">
        <v>43307</v>
      </c>
      <c r="I60" s="9" t="s">
        <v>25</v>
      </c>
      <c r="J60" s="11">
        <v>15000</v>
      </c>
      <c r="K60" s="11">
        <v>0</v>
      </c>
      <c r="L60" s="9" t="s">
        <v>26</v>
      </c>
      <c r="M60" s="9" t="s">
        <v>27</v>
      </c>
      <c r="N60" s="38" t="s">
        <v>28</v>
      </c>
    </row>
    <row r="61" spans="1:17" x14ac:dyDescent="0.2">
      <c r="A61" s="9" t="s">
        <v>153</v>
      </c>
      <c r="B61" s="9" t="s">
        <v>130</v>
      </c>
      <c r="C61" s="9" t="s">
        <v>21</v>
      </c>
      <c r="D61" s="9" t="s">
        <v>131</v>
      </c>
      <c r="E61" s="9" t="s">
        <v>132</v>
      </c>
      <c r="G61" s="9" t="s">
        <v>154</v>
      </c>
      <c r="H61" s="10">
        <v>43528</v>
      </c>
      <c r="I61" s="9" t="s">
        <v>25</v>
      </c>
      <c r="J61" s="11">
        <v>15000</v>
      </c>
      <c r="K61" s="11">
        <v>0</v>
      </c>
      <c r="L61" s="9" t="s">
        <v>26</v>
      </c>
      <c r="M61" s="9" t="s">
        <v>27</v>
      </c>
      <c r="N61" s="38" t="s">
        <v>28</v>
      </c>
    </row>
    <row r="62" spans="1:17" x14ac:dyDescent="0.2">
      <c r="A62" s="9" t="s">
        <v>141</v>
      </c>
      <c r="B62" s="9" t="s">
        <v>130</v>
      </c>
      <c r="C62" s="9" t="s">
        <v>21</v>
      </c>
      <c r="D62" s="9" t="s">
        <v>131</v>
      </c>
      <c r="E62" s="9" t="s">
        <v>132</v>
      </c>
      <c r="G62" s="9" t="s">
        <v>142</v>
      </c>
      <c r="H62" s="10">
        <v>43972</v>
      </c>
      <c r="I62" s="9" t="s">
        <v>25</v>
      </c>
      <c r="J62" s="11">
        <v>20000</v>
      </c>
      <c r="K62" s="11">
        <v>0</v>
      </c>
      <c r="L62" s="9" t="s">
        <v>26</v>
      </c>
      <c r="M62" s="9" t="s">
        <v>27</v>
      </c>
      <c r="N62" s="38" t="s">
        <v>28</v>
      </c>
    </row>
    <row r="63" spans="1:17" x14ac:dyDescent="0.2">
      <c r="A63" s="9" t="s">
        <v>137</v>
      </c>
      <c r="B63" s="9" t="s">
        <v>130</v>
      </c>
      <c r="C63" s="9" t="s">
        <v>21</v>
      </c>
      <c r="D63" s="9" t="s">
        <v>131</v>
      </c>
      <c r="E63" s="9" t="s">
        <v>132</v>
      </c>
      <c r="G63" s="9" t="s">
        <v>24</v>
      </c>
      <c r="H63" s="10">
        <v>44105</v>
      </c>
      <c r="I63" s="9" t="s">
        <v>25</v>
      </c>
      <c r="J63" s="11">
        <v>5000</v>
      </c>
      <c r="K63" s="11">
        <v>0</v>
      </c>
      <c r="L63" s="9" t="s">
        <v>26</v>
      </c>
      <c r="M63" s="9" t="s">
        <v>27</v>
      </c>
      <c r="N63" s="38" t="s">
        <v>28</v>
      </c>
    </row>
    <row r="64" spans="1:17" x14ac:dyDescent="0.2">
      <c r="A64" s="49" t="s">
        <v>129</v>
      </c>
      <c r="B64" s="49" t="s">
        <v>130</v>
      </c>
      <c r="C64" s="49" t="s">
        <v>21</v>
      </c>
      <c r="D64" s="49" t="s">
        <v>131</v>
      </c>
      <c r="E64" s="49" t="s">
        <v>132</v>
      </c>
      <c r="F64" s="49"/>
      <c r="G64" s="49" t="s">
        <v>127</v>
      </c>
      <c r="H64" s="50">
        <v>44319</v>
      </c>
      <c r="I64" s="49" t="s">
        <v>25</v>
      </c>
      <c r="J64" s="51">
        <v>1000</v>
      </c>
      <c r="K64" s="51">
        <v>0</v>
      </c>
      <c r="L64" s="49" t="s">
        <v>26</v>
      </c>
      <c r="M64" s="49" t="s">
        <v>27</v>
      </c>
      <c r="N64" s="52" t="s">
        <v>28</v>
      </c>
      <c r="O64" s="52"/>
      <c r="P64" s="52" t="s">
        <v>133</v>
      </c>
      <c r="Q64" s="53"/>
    </row>
    <row r="65" spans="1:17" x14ac:dyDescent="0.2">
      <c r="A65" s="9" t="s">
        <v>165</v>
      </c>
      <c r="B65" s="9" t="s">
        <v>160</v>
      </c>
      <c r="C65" s="9" t="s">
        <v>21</v>
      </c>
      <c r="D65" s="9" t="s">
        <v>161</v>
      </c>
      <c r="E65" s="9" t="s">
        <v>162</v>
      </c>
      <c r="G65" s="9" t="s">
        <v>135</v>
      </c>
      <c r="H65" s="10">
        <v>44141</v>
      </c>
      <c r="I65" s="9" t="s">
        <v>25</v>
      </c>
      <c r="J65" s="11">
        <v>36</v>
      </c>
      <c r="K65" s="11">
        <v>0</v>
      </c>
      <c r="L65" s="9" t="s">
        <v>26</v>
      </c>
      <c r="M65" s="9" t="s">
        <v>27</v>
      </c>
      <c r="N65" s="38" t="s">
        <v>28</v>
      </c>
    </row>
    <row r="66" spans="1:17" x14ac:dyDescent="0.2">
      <c r="A66" s="9" t="s">
        <v>164</v>
      </c>
      <c r="B66" s="9" t="s">
        <v>160</v>
      </c>
      <c r="C66" s="9" t="s">
        <v>21</v>
      </c>
      <c r="D66" s="9" t="s">
        <v>161</v>
      </c>
      <c r="E66" s="9" t="s">
        <v>162</v>
      </c>
      <c r="G66" s="9" t="s">
        <v>50</v>
      </c>
      <c r="H66" s="10">
        <v>44307</v>
      </c>
      <c r="I66" s="9" t="s">
        <v>25</v>
      </c>
      <c r="J66" s="11">
        <v>72</v>
      </c>
      <c r="K66" s="11">
        <v>0</v>
      </c>
      <c r="L66" s="9" t="s">
        <v>26</v>
      </c>
      <c r="M66" s="9" t="s">
        <v>27</v>
      </c>
      <c r="N66" s="38" t="s">
        <v>28</v>
      </c>
    </row>
    <row r="67" spans="1:17" x14ac:dyDescent="0.2">
      <c r="A67" s="9" t="s">
        <v>171</v>
      </c>
      <c r="B67" s="9" t="s">
        <v>172</v>
      </c>
      <c r="C67" s="9" t="s">
        <v>72</v>
      </c>
      <c r="D67" s="9" t="s">
        <v>173</v>
      </c>
      <c r="E67" s="9" t="s">
        <v>174</v>
      </c>
      <c r="G67" s="9" t="s">
        <v>50</v>
      </c>
      <c r="H67" s="10">
        <v>44304</v>
      </c>
      <c r="I67" s="9" t="s">
        <v>25</v>
      </c>
      <c r="J67" s="11">
        <v>100</v>
      </c>
      <c r="K67" s="11">
        <v>0</v>
      </c>
      <c r="L67" s="9" t="s">
        <v>26</v>
      </c>
      <c r="M67" s="9" t="s">
        <v>27</v>
      </c>
      <c r="N67" s="38" t="s">
        <v>28</v>
      </c>
    </row>
    <row r="68" spans="1:17" s="53" customFormat="1" x14ac:dyDescent="0.2">
      <c r="A68" s="9" t="s">
        <v>175</v>
      </c>
      <c r="B68" s="9" t="s">
        <v>176</v>
      </c>
      <c r="C68" s="9" t="s">
        <v>21</v>
      </c>
      <c r="D68" s="9" t="s">
        <v>177</v>
      </c>
      <c r="E68" s="9" t="s">
        <v>178</v>
      </c>
      <c r="F68" s="9"/>
      <c r="G68" s="9" t="s">
        <v>179</v>
      </c>
      <c r="H68" s="10">
        <v>44071</v>
      </c>
      <c r="I68" s="9" t="s">
        <v>25</v>
      </c>
      <c r="J68" s="11">
        <v>180</v>
      </c>
      <c r="K68" s="11">
        <v>0</v>
      </c>
      <c r="L68" s="9" t="s">
        <v>26</v>
      </c>
      <c r="M68" s="9" t="s">
        <v>27</v>
      </c>
      <c r="N68" s="38" t="s">
        <v>28</v>
      </c>
      <c r="O68" s="38"/>
      <c r="P68" s="38"/>
      <c r="Q68" s="28"/>
    </row>
    <row r="69" spans="1:17" x14ac:dyDescent="0.2">
      <c r="A69" s="9" t="s">
        <v>180</v>
      </c>
      <c r="B69" s="9" t="s">
        <v>181</v>
      </c>
      <c r="C69" s="9" t="s">
        <v>21</v>
      </c>
      <c r="D69" s="9" t="s">
        <v>182</v>
      </c>
      <c r="E69" s="9" t="s">
        <v>178</v>
      </c>
      <c r="G69" s="9" t="s">
        <v>183</v>
      </c>
      <c r="H69" s="10">
        <v>44085</v>
      </c>
      <c r="I69" s="9" t="s">
        <v>25</v>
      </c>
      <c r="J69" s="11">
        <v>180</v>
      </c>
      <c r="K69" s="11">
        <v>0</v>
      </c>
      <c r="L69" s="9" t="s">
        <v>26</v>
      </c>
      <c r="M69" s="9" t="s">
        <v>27</v>
      </c>
      <c r="N69" s="38" t="s">
        <v>28</v>
      </c>
    </row>
    <row r="70" spans="1:17" s="43" customFormat="1" ht="13.5" x14ac:dyDescent="0.3">
      <c r="A70" s="85" t="s">
        <v>184</v>
      </c>
      <c r="B70" s="85" t="s">
        <v>185</v>
      </c>
      <c r="C70" s="85" t="s">
        <v>110</v>
      </c>
      <c r="D70" s="85" t="s">
        <v>186</v>
      </c>
      <c r="E70" s="85" t="s">
        <v>187</v>
      </c>
      <c r="F70" s="85"/>
      <c r="G70" s="85" t="s">
        <v>127</v>
      </c>
      <c r="H70" s="86">
        <v>44317</v>
      </c>
      <c r="I70" s="85" t="s">
        <v>25</v>
      </c>
      <c r="J70" s="87">
        <v>120</v>
      </c>
      <c r="K70" s="87">
        <v>0</v>
      </c>
      <c r="L70" s="85" t="s">
        <v>26</v>
      </c>
      <c r="M70" s="85" t="s">
        <v>27</v>
      </c>
      <c r="N70" s="85" t="s">
        <v>28</v>
      </c>
      <c r="O70" s="85"/>
      <c r="P70" s="85" t="s">
        <v>329</v>
      </c>
      <c r="Q70" s="88" t="s">
        <v>330</v>
      </c>
    </row>
    <row r="71" spans="1:17" x14ac:dyDescent="0.2">
      <c r="A71" s="9" t="s">
        <v>280</v>
      </c>
      <c r="B71" s="9" t="s">
        <v>281</v>
      </c>
      <c r="C71" s="9" t="s">
        <v>21</v>
      </c>
      <c r="D71" s="9" t="s">
        <v>282</v>
      </c>
      <c r="E71" s="9" t="s">
        <v>283</v>
      </c>
      <c r="G71" s="9" t="s">
        <v>253</v>
      </c>
      <c r="H71" s="10">
        <v>44142</v>
      </c>
      <c r="I71" s="9" t="s">
        <v>25</v>
      </c>
      <c r="J71" s="11">
        <v>750</v>
      </c>
      <c r="K71" s="11">
        <v>0</v>
      </c>
      <c r="L71" s="9" t="s">
        <v>254</v>
      </c>
      <c r="M71" s="9" t="s">
        <v>255</v>
      </c>
      <c r="N71" s="38" t="s">
        <v>256</v>
      </c>
    </row>
    <row r="72" spans="1:17" s="53" customFormat="1" x14ac:dyDescent="0.2">
      <c r="A72" s="9" t="s">
        <v>196</v>
      </c>
      <c r="B72" s="9" t="s">
        <v>197</v>
      </c>
      <c r="C72" s="9" t="s">
        <v>61</v>
      </c>
      <c r="D72" s="9" t="s">
        <v>198</v>
      </c>
      <c r="E72" s="9" t="s">
        <v>199</v>
      </c>
      <c r="F72" s="9"/>
      <c r="G72" s="9" t="s">
        <v>114</v>
      </c>
      <c r="H72" s="10">
        <v>43817</v>
      </c>
      <c r="I72" s="9" t="s">
        <v>25</v>
      </c>
      <c r="J72" s="11">
        <v>150</v>
      </c>
      <c r="K72" s="11">
        <v>0</v>
      </c>
      <c r="L72" s="9" t="s">
        <v>26</v>
      </c>
      <c r="M72" s="9" t="s">
        <v>27</v>
      </c>
      <c r="N72" s="38" t="s">
        <v>28</v>
      </c>
      <c r="O72" s="38"/>
      <c r="P72" s="38"/>
      <c r="Q72" s="28"/>
    </row>
    <row r="73" spans="1:17" x14ac:dyDescent="0.2">
      <c r="A73" s="9" t="s">
        <v>200</v>
      </c>
      <c r="B73" s="9" t="s">
        <v>201</v>
      </c>
      <c r="E73" s="9" t="s">
        <v>202</v>
      </c>
      <c r="G73" s="9" t="s">
        <v>203</v>
      </c>
      <c r="H73" s="10">
        <v>44123</v>
      </c>
      <c r="I73" s="9" t="s">
        <v>204</v>
      </c>
      <c r="J73" s="11">
        <v>3600</v>
      </c>
      <c r="K73" s="11">
        <v>0</v>
      </c>
      <c r="L73" s="9" t="s">
        <v>26</v>
      </c>
      <c r="M73" s="9" t="s">
        <v>27</v>
      </c>
      <c r="N73" s="38" t="s">
        <v>28</v>
      </c>
    </row>
    <row r="74" spans="1:17" s="53" customFormat="1" x14ac:dyDescent="0.2">
      <c r="A74" s="9" t="s">
        <v>291</v>
      </c>
      <c r="B74" s="9" t="s">
        <v>292</v>
      </c>
      <c r="C74" s="9" t="s">
        <v>21</v>
      </c>
      <c r="D74" s="9" t="s">
        <v>293</v>
      </c>
      <c r="E74" s="9" t="s">
        <v>294</v>
      </c>
      <c r="F74" s="9"/>
      <c r="G74" s="9" t="s">
        <v>253</v>
      </c>
      <c r="H74" s="10">
        <v>44096</v>
      </c>
      <c r="I74" s="9" t="s">
        <v>25</v>
      </c>
      <c r="J74" s="11">
        <v>50</v>
      </c>
      <c r="K74" s="11">
        <v>0</v>
      </c>
      <c r="L74" s="9" t="s">
        <v>254</v>
      </c>
      <c r="M74" s="9" t="s">
        <v>255</v>
      </c>
      <c r="N74" s="38" t="s">
        <v>256</v>
      </c>
      <c r="O74" s="38"/>
      <c r="P74" s="38"/>
      <c r="Q74" s="28"/>
    </row>
    <row r="75" spans="1:17" x14ac:dyDescent="0.2">
      <c r="A75" s="81" t="s">
        <v>295</v>
      </c>
      <c r="B75" s="81" t="s">
        <v>296</v>
      </c>
      <c r="C75" s="81" t="s">
        <v>21</v>
      </c>
      <c r="D75" s="81" t="s">
        <v>177</v>
      </c>
      <c r="E75" s="81" t="s">
        <v>297</v>
      </c>
      <c r="F75" s="81"/>
      <c r="G75" s="81" t="s">
        <v>298</v>
      </c>
      <c r="H75" s="82">
        <v>44093</v>
      </c>
      <c r="I75" s="81" t="s">
        <v>25</v>
      </c>
      <c r="J75" s="83">
        <v>200</v>
      </c>
      <c r="K75" s="83">
        <v>0</v>
      </c>
      <c r="L75" s="81" t="s">
        <v>254</v>
      </c>
      <c r="M75" s="81" t="s">
        <v>255</v>
      </c>
      <c r="N75" s="38" t="s">
        <v>256</v>
      </c>
    </row>
    <row r="76" spans="1:17" x14ac:dyDescent="0.2">
      <c r="A76" s="9" t="s">
        <v>299</v>
      </c>
      <c r="B76" s="9" t="s">
        <v>300</v>
      </c>
      <c r="C76" s="9" t="s">
        <v>72</v>
      </c>
      <c r="D76" s="9" t="s">
        <v>301</v>
      </c>
      <c r="E76" s="9" t="s">
        <v>297</v>
      </c>
      <c r="G76" s="9" t="s">
        <v>269</v>
      </c>
      <c r="H76" s="10">
        <v>44095</v>
      </c>
      <c r="I76" s="9" t="s">
        <v>92</v>
      </c>
      <c r="J76" s="11">
        <v>150</v>
      </c>
      <c r="K76" s="11">
        <v>0</v>
      </c>
      <c r="L76" s="9" t="s">
        <v>254</v>
      </c>
      <c r="M76" s="9" t="s">
        <v>255</v>
      </c>
      <c r="N76" s="38" t="s">
        <v>256</v>
      </c>
    </row>
    <row r="77" spans="1:17" x14ac:dyDescent="0.2">
      <c r="A77" s="9" t="s">
        <v>205</v>
      </c>
      <c r="B77" s="9" t="s">
        <v>206</v>
      </c>
      <c r="C77" s="9" t="s">
        <v>61</v>
      </c>
      <c r="D77" s="9" t="s">
        <v>207</v>
      </c>
      <c r="E77" s="9" t="s">
        <v>208</v>
      </c>
      <c r="G77" s="9" t="s">
        <v>24</v>
      </c>
      <c r="H77" s="10">
        <v>44130</v>
      </c>
      <c r="I77" s="9" t="s">
        <v>25</v>
      </c>
      <c r="J77" s="11">
        <v>3600</v>
      </c>
      <c r="K77" s="11">
        <v>0</v>
      </c>
      <c r="L77" s="9" t="s">
        <v>26</v>
      </c>
      <c r="M77" s="9" t="s">
        <v>27</v>
      </c>
      <c r="N77" s="38" t="s">
        <v>28</v>
      </c>
    </row>
    <row r="78" spans="1:17" x14ac:dyDescent="0.2">
      <c r="A78" s="9" t="s">
        <v>209</v>
      </c>
      <c r="B78" s="9" t="s">
        <v>210</v>
      </c>
      <c r="C78" s="9" t="s">
        <v>21</v>
      </c>
      <c r="D78" s="9" t="s">
        <v>211</v>
      </c>
      <c r="E78" s="9" t="s">
        <v>208</v>
      </c>
      <c r="G78" s="9" t="s">
        <v>122</v>
      </c>
      <c r="H78" s="10">
        <v>44313</v>
      </c>
      <c r="I78" s="9" t="s">
        <v>120</v>
      </c>
      <c r="J78" s="11">
        <v>3600</v>
      </c>
      <c r="K78" s="11">
        <v>0</v>
      </c>
      <c r="L78" s="9" t="s">
        <v>26</v>
      </c>
      <c r="M78" s="9" t="s">
        <v>27</v>
      </c>
      <c r="N78" s="38" t="s">
        <v>28</v>
      </c>
      <c r="P78" s="38" t="s">
        <v>212</v>
      </c>
    </row>
    <row r="79" spans="1:17" x14ac:dyDescent="0.2">
      <c r="A79" s="9" t="s">
        <v>213</v>
      </c>
      <c r="B79" s="9" t="s">
        <v>214</v>
      </c>
      <c r="C79" s="9" t="s">
        <v>41</v>
      </c>
      <c r="D79" s="9" t="s">
        <v>215</v>
      </c>
      <c r="E79" s="9" t="s">
        <v>216</v>
      </c>
      <c r="G79" s="9" t="s">
        <v>91</v>
      </c>
      <c r="H79" s="10">
        <v>44144</v>
      </c>
      <c r="I79" s="9" t="s">
        <v>92</v>
      </c>
      <c r="J79" s="11">
        <v>1000</v>
      </c>
      <c r="K79" s="11">
        <v>0</v>
      </c>
      <c r="L79" s="9" t="s">
        <v>26</v>
      </c>
      <c r="M79" s="9" t="s">
        <v>27</v>
      </c>
      <c r="N79" s="38" t="s">
        <v>28</v>
      </c>
    </row>
    <row r="80" spans="1:17" x14ac:dyDescent="0.2">
      <c r="A80" s="49" t="s">
        <v>217</v>
      </c>
      <c r="B80" s="49" t="s">
        <v>218</v>
      </c>
      <c r="C80" s="49" t="s">
        <v>41</v>
      </c>
      <c r="D80" s="49" t="s">
        <v>78</v>
      </c>
      <c r="E80" s="49" t="s">
        <v>219</v>
      </c>
      <c r="F80" s="49"/>
      <c r="G80" s="49" t="s">
        <v>127</v>
      </c>
      <c r="H80" s="50">
        <v>44319</v>
      </c>
      <c r="I80" s="49" t="s">
        <v>25</v>
      </c>
      <c r="J80" s="51">
        <v>180</v>
      </c>
      <c r="K80" s="51">
        <v>0</v>
      </c>
      <c r="L80" s="49" t="s">
        <v>26</v>
      </c>
      <c r="M80" s="49" t="s">
        <v>27</v>
      </c>
      <c r="N80" s="52" t="s">
        <v>28</v>
      </c>
      <c r="O80" s="52"/>
      <c r="P80" s="52" t="s">
        <v>220</v>
      </c>
      <c r="Q80" s="53"/>
    </row>
    <row r="81" spans="1:17" x14ac:dyDescent="0.2">
      <c r="A81" s="9" t="s">
        <v>221</v>
      </c>
      <c r="B81" s="9" t="s">
        <v>222</v>
      </c>
      <c r="C81" s="9" t="s">
        <v>21</v>
      </c>
      <c r="D81" s="9" t="s">
        <v>223</v>
      </c>
      <c r="E81" s="9" t="s">
        <v>224</v>
      </c>
      <c r="G81" s="9" t="s">
        <v>183</v>
      </c>
      <c r="H81" s="10">
        <v>44088</v>
      </c>
      <c r="I81" s="9" t="s">
        <v>25</v>
      </c>
      <c r="J81" s="11">
        <v>180</v>
      </c>
      <c r="K81" s="11">
        <v>0</v>
      </c>
      <c r="L81" s="9" t="s">
        <v>26</v>
      </c>
      <c r="M81" s="9" t="s">
        <v>27</v>
      </c>
      <c r="N81" s="38" t="s">
        <v>28</v>
      </c>
    </row>
    <row r="82" spans="1:17" s="53" customFormat="1" x14ac:dyDescent="0.2">
      <c r="A82" s="9" t="s">
        <v>225</v>
      </c>
      <c r="B82" s="9" t="s">
        <v>226</v>
      </c>
      <c r="C82" s="9" t="s">
        <v>41</v>
      </c>
      <c r="D82" s="9" t="s">
        <v>227</v>
      </c>
      <c r="E82" s="9" t="s">
        <v>228</v>
      </c>
      <c r="F82" s="9"/>
      <c r="G82" s="9" t="s">
        <v>183</v>
      </c>
      <c r="H82" s="10">
        <v>44090</v>
      </c>
      <c r="I82" s="9" t="s">
        <v>25</v>
      </c>
      <c r="J82" s="11">
        <v>250</v>
      </c>
      <c r="K82" s="11">
        <v>0</v>
      </c>
      <c r="L82" s="9" t="s">
        <v>26</v>
      </c>
      <c r="M82" s="9" t="s">
        <v>27</v>
      </c>
      <c r="N82" s="38" t="s">
        <v>28</v>
      </c>
      <c r="O82" s="38"/>
      <c r="P82" s="38"/>
      <c r="Q82" s="28"/>
    </row>
    <row r="83" spans="1:17" s="53" customFormat="1" x14ac:dyDescent="0.2">
      <c r="A83" s="9" t="s">
        <v>316</v>
      </c>
      <c r="B83" s="9" t="s">
        <v>317</v>
      </c>
      <c r="C83" s="9" t="s">
        <v>21</v>
      </c>
      <c r="D83" s="9" t="s">
        <v>173</v>
      </c>
      <c r="E83" s="9" t="s">
        <v>318</v>
      </c>
      <c r="F83" s="9"/>
      <c r="G83" s="9" t="s">
        <v>319</v>
      </c>
      <c r="H83" s="10">
        <v>43203</v>
      </c>
      <c r="I83" s="9" t="s">
        <v>25</v>
      </c>
      <c r="J83" s="11">
        <v>180</v>
      </c>
      <c r="K83" s="11">
        <v>0</v>
      </c>
      <c r="L83" s="9" t="s">
        <v>254</v>
      </c>
      <c r="M83" s="9" t="s">
        <v>255</v>
      </c>
      <c r="N83" s="38" t="s">
        <v>256</v>
      </c>
      <c r="O83" s="38"/>
      <c r="P83" s="38"/>
      <c r="Q83" s="28"/>
    </row>
    <row r="84" spans="1:17" s="53" customFormat="1" x14ac:dyDescent="0.2">
      <c r="A84" s="49" t="s">
        <v>229</v>
      </c>
      <c r="B84" s="49" t="s">
        <v>230</v>
      </c>
      <c r="C84" s="49" t="s">
        <v>21</v>
      </c>
      <c r="D84" s="49" t="s">
        <v>57</v>
      </c>
      <c r="E84" s="49" t="s">
        <v>231</v>
      </c>
      <c r="F84" s="49"/>
      <c r="G84" s="49" t="s">
        <v>127</v>
      </c>
      <c r="H84" s="50">
        <v>44318</v>
      </c>
      <c r="I84" s="49" t="s">
        <v>25</v>
      </c>
      <c r="J84" s="51">
        <v>100</v>
      </c>
      <c r="K84" s="51">
        <v>0</v>
      </c>
      <c r="L84" s="49" t="s">
        <v>26</v>
      </c>
      <c r="M84" s="49" t="s">
        <v>27</v>
      </c>
      <c r="N84" s="52" t="s">
        <v>28</v>
      </c>
      <c r="O84" s="52"/>
      <c r="P84" s="52" t="s">
        <v>232</v>
      </c>
    </row>
    <row r="85" spans="1:17" s="53" customFormat="1" x14ac:dyDescent="0.2">
      <c r="A85" s="9" t="s">
        <v>243</v>
      </c>
      <c r="B85" s="9" t="s">
        <v>237</v>
      </c>
      <c r="C85" s="9" t="s">
        <v>110</v>
      </c>
      <c r="D85" s="9" t="s">
        <v>238</v>
      </c>
      <c r="E85" s="9" t="s">
        <v>239</v>
      </c>
      <c r="F85" s="9"/>
      <c r="G85" s="9" t="s">
        <v>244</v>
      </c>
      <c r="H85" s="10">
        <v>42838</v>
      </c>
      <c r="I85" s="9" t="s">
        <v>92</v>
      </c>
      <c r="J85" s="11">
        <v>1500</v>
      </c>
      <c r="K85" s="11">
        <v>0</v>
      </c>
      <c r="L85" s="9" t="s">
        <v>26</v>
      </c>
      <c r="M85" s="9" t="s">
        <v>27</v>
      </c>
      <c r="N85" s="38" t="s">
        <v>28</v>
      </c>
      <c r="O85" s="38"/>
      <c r="P85" s="38"/>
      <c r="Q85" s="28"/>
    </row>
    <row r="86" spans="1:17" s="53" customFormat="1" x14ac:dyDescent="0.2">
      <c r="A86" s="9" t="s">
        <v>240</v>
      </c>
      <c r="B86" s="9" t="s">
        <v>237</v>
      </c>
      <c r="C86" s="9" t="s">
        <v>110</v>
      </c>
      <c r="D86" s="9" t="s">
        <v>238</v>
      </c>
      <c r="E86" s="9" t="s">
        <v>239</v>
      </c>
      <c r="F86" s="9"/>
      <c r="G86" s="9" t="s">
        <v>241</v>
      </c>
      <c r="H86" s="10">
        <v>43562</v>
      </c>
      <c r="I86" s="9" t="s">
        <v>25</v>
      </c>
      <c r="J86" s="11">
        <v>150</v>
      </c>
      <c r="K86" s="11">
        <v>0</v>
      </c>
      <c r="L86" s="9" t="s">
        <v>26</v>
      </c>
      <c r="M86" s="9" t="s">
        <v>27</v>
      </c>
      <c r="N86" s="38" t="s">
        <v>28</v>
      </c>
      <c r="O86" s="38"/>
      <c r="P86" s="38" t="s">
        <v>242</v>
      </c>
      <c r="Q86" s="28"/>
    </row>
    <row r="87" spans="1:17" s="53" customFormat="1" x14ac:dyDescent="0.2">
      <c r="A87" s="9" t="s">
        <v>245</v>
      </c>
      <c r="B87" s="9" t="s">
        <v>237</v>
      </c>
      <c r="C87" s="9" t="s">
        <v>110</v>
      </c>
      <c r="D87" s="9" t="s">
        <v>238</v>
      </c>
      <c r="E87" s="9" t="s">
        <v>239</v>
      </c>
      <c r="F87" s="9"/>
      <c r="G87" s="9" t="s">
        <v>24</v>
      </c>
      <c r="H87" s="10">
        <v>44139</v>
      </c>
      <c r="I87" s="9" t="s">
        <v>25</v>
      </c>
      <c r="J87" s="11">
        <v>400</v>
      </c>
      <c r="K87" s="11">
        <v>0</v>
      </c>
      <c r="L87" s="9" t="s">
        <v>26</v>
      </c>
      <c r="M87" s="9" t="s">
        <v>27</v>
      </c>
      <c r="N87" s="38" t="s">
        <v>28</v>
      </c>
      <c r="O87" s="38"/>
      <c r="P87" s="38"/>
      <c r="Q87" s="28"/>
    </row>
    <row r="88" spans="1:17" s="53" customFormat="1" x14ac:dyDescent="0.2">
      <c r="A88" s="49" t="s">
        <v>236</v>
      </c>
      <c r="B88" s="49" t="s">
        <v>237</v>
      </c>
      <c r="C88" s="49" t="s">
        <v>110</v>
      </c>
      <c r="D88" s="49" t="s">
        <v>238</v>
      </c>
      <c r="E88" s="49" t="s">
        <v>239</v>
      </c>
      <c r="F88" s="49"/>
      <c r="G88" s="49" t="s">
        <v>127</v>
      </c>
      <c r="H88" s="50">
        <v>44315</v>
      </c>
      <c r="I88" s="49" t="s">
        <v>25</v>
      </c>
      <c r="J88" s="51">
        <v>200</v>
      </c>
      <c r="K88" s="51">
        <v>0</v>
      </c>
      <c r="L88" s="49" t="s">
        <v>26</v>
      </c>
      <c r="M88" s="49" t="s">
        <v>27</v>
      </c>
      <c r="N88" s="52" t="s">
        <v>28</v>
      </c>
      <c r="O88" s="52"/>
      <c r="P88" s="52"/>
    </row>
    <row r="89" spans="1:17" s="53" customFormat="1" x14ac:dyDescent="0.2">
      <c r="A89" s="9" t="s">
        <v>246</v>
      </c>
      <c r="B89" s="9" t="s">
        <v>247</v>
      </c>
      <c r="C89" s="9" t="s">
        <v>21</v>
      </c>
      <c r="D89" s="9" t="s">
        <v>78</v>
      </c>
      <c r="E89" s="9" t="s">
        <v>248</v>
      </c>
      <c r="F89" s="9"/>
      <c r="G89" s="9" t="s">
        <v>24</v>
      </c>
      <c r="H89" s="10">
        <v>44139</v>
      </c>
      <c r="I89" s="9" t="s">
        <v>25</v>
      </c>
      <c r="J89" s="11">
        <v>180</v>
      </c>
      <c r="K89" s="11">
        <v>0</v>
      </c>
      <c r="L89" s="9" t="s">
        <v>26</v>
      </c>
      <c r="M89" s="9" t="s">
        <v>27</v>
      </c>
      <c r="N89" s="38" t="s">
        <v>28</v>
      </c>
      <c r="O89" s="38"/>
      <c r="P89" s="38"/>
      <c r="Q89" s="28"/>
    </row>
    <row r="90" spans="1:17" s="43" customFormat="1" ht="13.5" x14ac:dyDescent="0.3">
      <c r="A90" s="39" t="s">
        <v>328</v>
      </c>
      <c r="B90" s="39"/>
      <c r="C90" s="39"/>
      <c r="D90" s="39"/>
      <c r="E90" s="39"/>
      <c r="F90" s="39"/>
      <c r="G90" s="39"/>
      <c r="H90" s="40"/>
      <c r="I90" s="39"/>
      <c r="J90" s="41">
        <f>SUM(J28:J89)</f>
        <v>120926</v>
      </c>
      <c r="K90" s="41">
        <f>SUM(K28:K89)</f>
        <v>0</v>
      </c>
      <c r="L90" s="39" t="s">
        <v>26</v>
      </c>
      <c r="M90" s="39" t="s">
        <v>27</v>
      </c>
      <c r="N90" s="42" t="s">
        <v>28</v>
      </c>
      <c r="O90" s="42"/>
      <c r="P90" s="42"/>
    </row>
    <row r="91" spans="1:17" ht="10" customHeight="1" x14ac:dyDescent="0.3">
      <c r="A91" s="44" t="s">
        <v>328</v>
      </c>
      <c r="B91" s="44"/>
      <c r="C91" s="44"/>
      <c r="D91" s="44"/>
      <c r="E91" s="44"/>
      <c r="F91" s="44"/>
      <c r="G91" s="44"/>
      <c r="H91" s="45"/>
      <c r="I91" s="44"/>
      <c r="J91" s="46">
        <f>SUM(J72:J90)</f>
        <v>136596</v>
      </c>
      <c r="K91" s="46">
        <f>SUM(K72:K90)</f>
        <v>0</v>
      </c>
      <c r="L91" s="44" t="s">
        <v>254</v>
      </c>
      <c r="M91" s="44" t="s">
        <v>255</v>
      </c>
      <c r="N91" s="47" t="s">
        <v>256</v>
      </c>
      <c r="O91" s="47"/>
      <c r="P91" s="47"/>
      <c r="Q91" s="48"/>
    </row>
    <row r="92" spans="1:17" s="43" customFormat="1" ht="13.5" x14ac:dyDescent="0.3">
      <c r="A92" s="39" t="s">
        <v>328</v>
      </c>
      <c r="B92" s="39"/>
      <c r="C92" s="39"/>
      <c r="D92" s="39"/>
      <c r="E92" s="39"/>
      <c r="F92" s="39"/>
      <c r="G92" s="39"/>
      <c r="H92" s="40"/>
      <c r="I92" s="39"/>
      <c r="J92" s="41">
        <f>SUM(J91:J91)</f>
        <v>136596</v>
      </c>
      <c r="K92" s="41">
        <f>SUM(K91:K91)</f>
        <v>0</v>
      </c>
      <c r="L92" s="39" t="s">
        <v>325</v>
      </c>
      <c r="M92" s="39" t="s">
        <v>326</v>
      </c>
      <c r="N92" s="42" t="s">
        <v>28</v>
      </c>
      <c r="O92" s="42"/>
      <c r="P92" s="42"/>
    </row>
    <row r="94" spans="1:17" x14ac:dyDescent="0.2">
      <c r="I94" s="9" t="s">
        <v>345</v>
      </c>
      <c r="J94" s="11">
        <f>SUM(J39:J49)</f>
        <v>4088</v>
      </c>
    </row>
    <row r="95" spans="1:17" x14ac:dyDescent="0.2">
      <c r="I95" s="9" t="s">
        <v>344</v>
      </c>
    </row>
    <row r="96" spans="1:17" x14ac:dyDescent="0.2">
      <c r="I96" s="9" t="s">
        <v>342</v>
      </c>
      <c r="J96" s="11">
        <f>SUM(J50:J74)</f>
        <v>101188</v>
      </c>
    </row>
    <row r="97" spans="4:12" ht="19" x14ac:dyDescent="0.4">
      <c r="D97" s="49" t="s">
        <v>332</v>
      </c>
      <c r="I97" s="9" t="s">
        <v>339</v>
      </c>
      <c r="J97" s="11">
        <f>SUM(J75:J83)</f>
        <v>9340</v>
      </c>
      <c r="K97" s="54">
        <v>5386</v>
      </c>
      <c r="L97" s="54"/>
    </row>
    <row r="100" spans="4:12" ht="10.5" thickBot="1" x14ac:dyDescent="0.25">
      <c r="G100" s="58"/>
      <c r="H100" s="59"/>
      <c r="I100" s="59"/>
      <c r="J100" s="60"/>
      <c r="K100" s="60"/>
      <c r="L100" s="58"/>
    </row>
    <row r="101" spans="4:12" ht="13" thickBot="1" x14ac:dyDescent="0.25">
      <c r="G101" s="61"/>
      <c r="H101" s="62"/>
      <c r="I101" s="62"/>
      <c r="J101" s="63"/>
      <c r="K101" s="63"/>
      <c r="L101" s="58"/>
    </row>
    <row r="102" spans="4:12" ht="13" thickBot="1" x14ac:dyDescent="0.25">
      <c r="G102" s="61"/>
      <c r="H102" s="62"/>
      <c r="I102" s="62"/>
      <c r="J102" s="63"/>
      <c r="K102" s="63"/>
      <c r="L102" s="58"/>
    </row>
    <row r="103" spans="4:12" ht="13" thickBot="1" x14ac:dyDescent="0.25">
      <c r="G103" s="61"/>
      <c r="H103" s="62"/>
      <c r="I103" s="62"/>
      <c r="J103" s="63"/>
      <c r="K103" s="63"/>
      <c r="L103" s="58"/>
    </row>
    <row r="104" spans="4:12" x14ac:dyDescent="0.2">
      <c r="G104" s="58"/>
      <c r="H104" s="64"/>
      <c r="I104" s="58"/>
      <c r="J104" s="63"/>
      <c r="K104" s="63"/>
      <c r="L104" s="58"/>
    </row>
    <row r="105" spans="4:12" x14ac:dyDescent="0.2">
      <c r="G105" s="58"/>
      <c r="H105" s="64"/>
      <c r="I105" s="58"/>
      <c r="J105" s="63"/>
      <c r="K105" s="63"/>
      <c r="L105" s="58"/>
    </row>
    <row r="106" spans="4:12" x14ac:dyDescent="0.2">
      <c r="G106" s="58" t="s">
        <v>347</v>
      </c>
      <c r="H106" s="64"/>
      <c r="I106" s="58"/>
      <c r="J106" s="63">
        <f>SUM(J9:J32)</f>
        <v>6836</v>
      </c>
      <c r="K106" s="63"/>
      <c r="L106" s="58"/>
    </row>
  </sheetData>
  <autoFilter ref="A7:Q7" xr:uid="{00000000-0001-0000-0000-000000000000}">
    <sortState xmlns:xlrd2="http://schemas.microsoft.com/office/spreadsheetml/2017/richdata2" ref="A8:Q92">
      <sortCondition ref="F7"/>
    </sortState>
  </autoFilter>
  <sortState xmlns:xlrd2="http://schemas.microsoft.com/office/spreadsheetml/2017/richdata2" ref="A8:Q92">
    <sortCondition ref="H8:H92"/>
  </sortState>
  <mergeCells count="1">
    <mergeCell ref="E3:J3"/>
  </mergeCells>
  <phoneticPr fontId="4" type="noConversion"/>
  <pageMargins left="0" right="0.17" top="0.21" bottom="0" header="0" footer="0"/>
  <pageSetup paperSize="9" fitToHeight="0" orientation="landscape" r:id="rId1"/>
  <headerFooter alignWithMargins="0">
    <oddFooter>&amp;C&amp;"Verdana,Regular"&amp;8Page &amp;P of &amp;N&amp;R&amp;"Verdana,Regular"&amp;8&amp;D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89C9-46DE-4C0D-B3D4-2E168E610B52}">
  <dimension ref="A1:I17"/>
  <sheetViews>
    <sheetView workbookViewId="0">
      <selection activeCell="I9" sqref="I9"/>
    </sheetView>
  </sheetViews>
  <sheetFormatPr defaultRowHeight="12.5" x14ac:dyDescent="0.25"/>
  <cols>
    <col min="1" max="1" width="9.54296875" style="66" bestFit="1" customWidth="1"/>
    <col min="2" max="2" width="11.90625" style="66" customWidth="1"/>
    <col min="3" max="3" width="8.7265625" style="66"/>
    <col min="4" max="4" width="12.7265625" style="69" bestFit="1" customWidth="1"/>
    <col min="5" max="5" width="11.08984375" style="73" customWidth="1"/>
    <col min="6" max="6" width="8" style="79" customWidth="1"/>
    <col min="7" max="7" width="8.7265625" style="79"/>
    <col min="8" max="8" width="8.7265625" style="66"/>
    <col min="9" max="9" width="10.81640625" style="66" customWidth="1"/>
    <col min="10" max="16384" width="8.7265625" style="66"/>
  </cols>
  <sheetData>
    <row r="1" spans="1:9" ht="38" thickBot="1" x14ac:dyDescent="0.3">
      <c r="A1" s="56" t="s">
        <v>333</v>
      </c>
      <c r="B1" s="57" t="s">
        <v>334</v>
      </c>
      <c r="C1" s="57" t="s">
        <v>337</v>
      </c>
      <c r="D1" s="57" t="s">
        <v>335</v>
      </c>
      <c r="E1" s="75" t="s">
        <v>338</v>
      </c>
      <c r="F1" s="77" t="s">
        <v>341</v>
      </c>
      <c r="G1" s="77" t="s">
        <v>340</v>
      </c>
      <c r="H1" s="77" t="s">
        <v>343</v>
      </c>
      <c r="I1" s="77" t="s">
        <v>348</v>
      </c>
    </row>
    <row r="2" spans="1:9" s="67" customFormat="1" x14ac:dyDescent="0.25">
      <c r="A2" s="65">
        <v>43840</v>
      </c>
      <c r="B2" s="72">
        <v>4139.63</v>
      </c>
      <c r="C2" s="67">
        <v>2.3199999999999998</v>
      </c>
      <c r="D2" s="72">
        <f>SUM(B2/C2)</f>
        <v>1784.3232758620691</v>
      </c>
      <c r="E2" s="76"/>
      <c r="F2" s="78"/>
      <c r="G2" s="78"/>
    </row>
    <row r="3" spans="1:9" s="67" customFormat="1" x14ac:dyDescent="0.25">
      <c r="A3" s="65">
        <v>43997</v>
      </c>
      <c r="B3" s="72">
        <v>47806</v>
      </c>
      <c r="C3" s="67">
        <v>2.4900000000000002</v>
      </c>
      <c r="D3" s="72">
        <f t="shared" ref="D3:D9" si="0">SUM(B3/C3)</f>
        <v>19199.196787148594</v>
      </c>
      <c r="E3" s="76"/>
      <c r="F3" s="78"/>
      <c r="G3" s="78"/>
    </row>
    <row r="4" spans="1:9" x14ac:dyDescent="0.25">
      <c r="A4" s="68">
        <v>44116</v>
      </c>
      <c r="B4" s="73">
        <v>3059</v>
      </c>
      <c r="C4" s="66">
        <v>2.41</v>
      </c>
      <c r="D4" s="72">
        <f t="shared" si="0"/>
        <v>1269.2946058091286</v>
      </c>
      <c r="E4" s="73">
        <v>1260</v>
      </c>
      <c r="F4" s="79">
        <f t="shared" ref="F4:F8" si="1">SUM(E4*0.1)</f>
        <v>126</v>
      </c>
      <c r="G4" s="80">
        <f>SUM(E4:F4)</f>
        <v>1386</v>
      </c>
    </row>
    <row r="5" spans="1:9" x14ac:dyDescent="0.25">
      <c r="A5" s="68">
        <v>44139</v>
      </c>
      <c r="B5" s="73">
        <v>24133</v>
      </c>
      <c r="C5" s="66">
        <v>2.4500000000000002</v>
      </c>
      <c r="D5" s="72">
        <f t="shared" si="0"/>
        <v>9850.2040816326517</v>
      </c>
      <c r="E5" s="73">
        <v>10190</v>
      </c>
      <c r="F5" s="79">
        <f t="shared" si="1"/>
        <v>1019</v>
      </c>
      <c r="G5" s="80">
        <f t="shared" ref="G5:G9" si="2">SUM(E5:F5)</f>
        <v>11209</v>
      </c>
    </row>
    <row r="6" spans="1:9" ht="13" thickBot="1" x14ac:dyDescent="0.3">
      <c r="A6" s="68">
        <v>44169</v>
      </c>
      <c r="B6" s="73">
        <v>24444.27</v>
      </c>
      <c r="C6" s="66">
        <v>2.46</v>
      </c>
      <c r="D6" s="72">
        <f t="shared" si="0"/>
        <v>9936.6951219512193</v>
      </c>
      <c r="E6" s="73">
        <v>10066</v>
      </c>
      <c r="F6" s="79">
        <f t="shared" si="1"/>
        <v>1006.6</v>
      </c>
      <c r="G6" s="80">
        <f t="shared" si="2"/>
        <v>11072.6</v>
      </c>
      <c r="H6" s="66">
        <v>8066</v>
      </c>
    </row>
    <row r="7" spans="1:9" ht="13" thickBot="1" x14ac:dyDescent="0.3">
      <c r="A7" s="70">
        <v>44204</v>
      </c>
      <c r="B7" s="55">
        <v>4669.25</v>
      </c>
      <c r="C7" s="66">
        <v>2.48</v>
      </c>
      <c r="D7" s="72">
        <f t="shared" si="0"/>
        <v>1882.7620967741937</v>
      </c>
      <c r="E7" s="73">
        <v>1900</v>
      </c>
      <c r="F7" s="79">
        <f t="shared" si="1"/>
        <v>190</v>
      </c>
      <c r="G7" s="80">
        <f t="shared" si="2"/>
        <v>2090</v>
      </c>
    </row>
    <row r="8" spans="1:9" ht="13" thickBot="1" x14ac:dyDescent="0.3">
      <c r="A8" s="70">
        <v>44298</v>
      </c>
      <c r="B8" s="55">
        <v>17639.169999999998</v>
      </c>
      <c r="C8" s="66">
        <v>2.5099999999999998</v>
      </c>
      <c r="D8" s="72">
        <f t="shared" si="0"/>
        <v>7027.5577689243028</v>
      </c>
      <c r="E8" s="73">
        <v>7052</v>
      </c>
      <c r="F8" s="79">
        <f t="shared" si="1"/>
        <v>705.2</v>
      </c>
      <c r="G8" s="80">
        <f t="shared" si="2"/>
        <v>7757.2</v>
      </c>
      <c r="H8" s="66">
        <v>7836</v>
      </c>
      <c r="I8" s="69">
        <f>SUM(H8-E8)</f>
        <v>784</v>
      </c>
    </row>
    <row r="9" spans="1:9" ht="13" thickBot="1" x14ac:dyDescent="0.3">
      <c r="A9" s="70">
        <v>44329</v>
      </c>
      <c r="B9" s="55">
        <v>13537.71</v>
      </c>
      <c r="C9" s="66">
        <v>2.54</v>
      </c>
      <c r="D9" s="72">
        <f t="shared" si="0"/>
        <v>5329.8070866141725</v>
      </c>
      <c r="E9" s="73">
        <v>5386</v>
      </c>
      <c r="F9" s="79">
        <f>SUM(E9*0.1)</f>
        <v>538.6</v>
      </c>
      <c r="G9" s="80">
        <f t="shared" si="2"/>
        <v>5924.6</v>
      </c>
      <c r="H9" s="66">
        <v>5486</v>
      </c>
    </row>
    <row r="17" spans="3:3" x14ac:dyDescent="0.25">
      <c r="C17" s="71" t="s">
        <v>336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Payments_Destination</vt:lpstr>
      <vt:lpstr>Sheet2</vt:lpstr>
      <vt:lpstr>Period</vt:lpstr>
      <vt:lpstr>Payments_Destination!Print_Titles</vt:lpstr>
      <vt:lpstr>StartReport</vt:lpstr>
    </vt:vector>
  </TitlesOfParts>
  <Company>ESiT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Rhea Plosker</cp:lastModifiedBy>
  <cp:lastPrinted>2004-06-07T02:10:57Z</cp:lastPrinted>
  <dcterms:created xsi:type="dcterms:W3CDTF">2004-01-29T08:05:59Z</dcterms:created>
  <dcterms:modified xsi:type="dcterms:W3CDTF">2021-06-29T10:01:02Z</dcterms:modified>
</cp:coreProperties>
</file>